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35" windowWidth="16185" windowHeight="10140"/>
  </bookViews>
  <sheets>
    <sheet name="MERP" sheetId="1" r:id="rId1"/>
  </sheets>
  <calcPr calcId="145621"/>
</workbook>
</file>

<file path=xl/calcChain.xml><?xml version="1.0" encoding="utf-8"?>
<calcChain xmlns="http://schemas.openxmlformats.org/spreadsheetml/2006/main">
  <c r="D70" i="1" l="1"/>
  <c r="D69" i="1"/>
  <c r="D68" i="1"/>
  <c r="B67" i="1"/>
  <c r="D31" i="1"/>
  <c r="D30" i="1"/>
  <c r="D29" i="1"/>
  <c r="B59" i="1"/>
  <c r="B71" i="1"/>
  <c r="D28" i="1" l="1"/>
  <c r="D67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B75" i="1"/>
  <c r="B63" i="1"/>
  <c r="B55" i="1"/>
  <c r="B51" i="1"/>
  <c r="B47" i="1"/>
  <c r="D77" i="1"/>
  <c r="D76" i="1"/>
  <c r="D74" i="1"/>
  <c r="D73" i="1"/>
  <c r="D72" i="1"/>
  <c r="D66" i="1"/>
  <c r="D65" i="1"/>
  <c r="D64" i="1"/>
  <c r="D62" i="1"/>
  <c r="D61" i="1"/>
  <c r="D60" i="1"/>
  <c r="D58" i="1"/>
  <c r="D57" i="1"/>
  <c r="D56" i="1"/>
  <c r="D54" i="1"/>
  <c r="D53" i="1"/>
  <c r="D52" i="1"/>
  <c r="D50" i="1"/>
  <c r="D49" i="1"/>
  <c r="D48" i="1"/>
  <c r="D35" i="1"/>
  <c r="D27" i="1"/>
  <c r="D23" i="1"/>
  <c r="D19" i="1"/>
  <c r="D15" i="1"/>
  <c r="D11" i="1"/>
  <c r="B78" i="1" l="1"/>
  <c r="D75" i="1"/>
  <c r="D51" i="1"/>
  <c r="D71" i="1"/>
  <c r="D63" i="1"/>
  <c r="D59" i="1"/>
  <c r="D55" i="1"/>
  <c r="D47" i="1"/>
  <c r="D5" i="1" l="1"/>
  <c r="D44" i="1" l="1"/>
  <c r="D46" i="1"/>
  <c r="D45" i="1"/>
  <c r="D43" i="1"/>
  <c r="D18" i="1"/>
  <c r="D7" i="1"/>
  <c r="D6" i="1"/>
  <c r="D4" i="1"/>
  <c r="D3" i="1" l="1"/>
  <c r="D42" i="1"/>
  <c r="D78" i="1" s="1"/>
  <c r="D81" i="1" l="1"/>
  <c r="D109" i="1" s="1"/>
  <c r="D111" i="1" s="1"/>
  <c r="D38" i="1" l="1"/>
  <c r="D37" i="1"/>
  <c r="D34" i="1"/>
  <c r="D33" i="1"/>
  <c r="D26" i="1"/>
  <c r="D25" i="1"/>
  <c r="D22" i="1"/>
  <c r="D21" i="1"/>
  <c r="D17" i="1"/>
  <c r="D14" i="1"/>
  <c r="D13" i="1"/>
  <c r="D10" i="1"/>
  <c r="D9" i="1"/>
  <c r="D12" i="1" l="1"/>
  <c r="D20" i="1"/>
  <c r="D8" i="1"/>
  <c r="D16" i="1"/>
  <c r="D32" i="1"/>
  <c r="D24" i="1"/>
  <c r="D36" i="1"/>
  <c r="D39" i="1" l="1"/>
</calcChain>
</file>

<file path=xl/sharedStrings.xml><?xml version="1.0" encoding="utf-8"?>
<sst xmlns="http://schemas.openxmlformats.org/spreadsheetml/2006/main" count="122" uniqueCount="60">
  <si>
    <t>ACCOUNT TYPES</t>
  </si>
  <si>
    <t>Trust Structure</t>
  </si>
  <si>
    <t>Domestic Equities</t>
  </si>
  <si>
    <t xml:space="preserve">  Separate Accounts</t>
  </si>
  <si>
    <t xml:space="preserve">  Commingled/Line Item Accounts</t>
  </si>
  <si>
    <t>International Equities</t>
  </si>
  <si>
    <t xml:space="preserve">  Direct/Separate Accounts</t>
  </si>
  <si>
    <t>Cash Accounts</t>
  </si>
  <si>
    <t>Subtotal</t>
  </si>
  <si>
    <t>PORTFOLIO MARKET VALUES</t>
  </si>
  <si>
    <t>TRANSACTION VOLUME</t>
  </si>
  <si>
    <t>Domestic Depository Trades (DTC/Fed Book)</t>
  </si>
  <si>
    <t>Domestic Non-Depository Trades</t>
  </si>
  <si>
    <t>Manual Transaction (where automated solution exists)</t>
  </si>
  <si>
    <t>Physical Securities</t>
  </si>
  <si>
    <t>Principal &amp; Income Payments, Payup/Paydown</t>
  </si>
  <si>
    <t>Repo Transaction/Collateral</t>
  </si>
  <si>
    <t>Futures Transactions (Per Leg)</t>
  </si>
  <si>
    <t>Margin Variation</t>
  </si>
  <si>
    <t>Maturities</t>
  </si>
  <si>
    <t>Bank Loan Postions Tracked</t>
  </si>
  <si>
    <t>Bank Loan Transactions Processed</t>
  </si>
  <si>
    <t>Tax Reclaims (Pending)</t>
  </si>
  <si>
    <t>Wires (US Incoming)</t>
  </si>
  <si>
    <t>Wires (US Outgoing)</t>
  </si>
  <si>
    <t>Capital Calls</t>
  </si>
  <si>
    <t>Options (Exchanged Traded)</t>
  </si>
  <si>
    <t>Options (OTC)</t>
  </si>
  <si>
    <t>Swaps</t>
  </si>
  <si>
    <t>Custody FX Trades</t>
  </si>
  <si>
    <t>Proxy Notifications - Domestic</t>
  </si>
  <si>
    <t>Proxy Notifications - International</t>
  </si>
  <si>
    <t>Corporate Actions (Splits, Voluntary/Involuntary)</t>
  </si>
  <si>
    <t>Class Action Filings (Number)</t>
  </si>
  <si>
    <t>Number of Accounts</t>
  </si>
  <si>
    <t>Unit Cost</t>
  </si>
  <si>
    <t>Calculated Fee</t>
  </si>
  <si>
    <t>Unit Cost (in bps)</t>
  </si>
  <si>
    <t xml:space="preserve">  Number of Pools of Capital</t>
  </si>
  <si>
    <t xml:space="preserve">  Number of Participating Plans</t>
  </si>
  <si>
    <t xml:space="preserve">  Others (list)</t>
  </si>
  <si>
    <t xml:space="preserve">  Number of Unitizations</t>
  </si>
  <si>
    <t>Real Estate</t>
  </si>
  <si>
    <t>Mutual Fund/Commingled Fund Trades</t>
  </si>
  <si>
    <t>Checks</t>
  </si>
  <si>
    <t>ACH Transfers</t>
  </si>
  <si>
    <t>3rd Party FX</t>
  </si>
  <si>
    <t>Class Action Proceed Distributions (Amount in USD)</t>
  </si>
  <si>
    <t>Private Equity</t>
  </si>
  <si>
    <t>Comments</t>
  </si>
  <si>
    <t xml:space="preserve">     Number of Line Item Holdings</t>
  </si>
  <si>
    <t>MERP</t>
  </si>
  <si>
    <t>Fixed Income</t>
  </si>
  <si>
    <t>Commodities</t>
  </si>
  <si>
    <t>Timber</t>
  </si>
  <si>
    <t>Market Values in US $ as of December 31, 2020</t>
  </si>
  <si>
    <t>Grand Total</t>
  </si>
  <si>
    <t>Transaction Volume for One Year as of December 31, 2020</t>
  </si>
  <si>
    <t>173 securities.</t>
  </si>
  <si>
    <t>227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</si>
</sst>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9A"/>
        <bgColor indexed="64"/>
      </patternFill>
    </fill>
    <fill>
      <patternFill patternType="solid">
        <fgColor rgb="FFF8981D"/>
        <bgColor indexed="64"/>
      </patternFill>
    </fill>
    <fill>
      <patternFill patternType="solid">
        <fgColor rgb="FF66996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4">
    <xf numFmtId="0" fontId="0" fillId="0" borderId="0"/>
    <xf numFmtId="44" fontId="3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1" applyNumberFormat="1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 wrapText="1"/>
    </xf>
    <xf numFmtId="164" fontId="6" fillId="3" borderId="9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10" fillId="0" borderId="2" xfId="3" applyNumberFormat="1" applyFont="1" applyBorder="1" applyAlignment="1">
      <alignment vertical="center" wrapText="1"/>
    </xf>
    <xf numFmtId="3" fontId="10" fillId="0" borderId="2" xfId="2" applyNumberFormat="1" applyFont="1" applyBorder="1" applyAlignment="1">
      <alignment vertical="center" wrapText="1"/>
    </xf>
    <xf numFmtId="3" fontId="10" fillId="0" borderId="2" xfId="2" applyNumberFormat="1" applyFont="1" applyFill="1" applyBorder="1" applyAlignment="1">
      <alignment vertical="center" wrapText="1"/>
    </xf>
    <xf numFmtId="44" fontId="0" fillId="0" borderId="0" xfId="1" applyFont="1" applyAlignment="1">
      <alignment vertical="center" wrapText="1"/>
    </xf>
    <xf numFmtId="164" fontId="10" fillId="0" borderId="11" xfId="6" applyNumberFormat="1" applyFont="1" applyFill="1" applyBorder="1" applyAlignment="1">
      <alignment vertical="center" wrapText="1"/>
    </xf>
    <xf numFmtId="0" fontId="10" fillId="0" borderId="2" xfId="0" applyFont="1" applyBorder="1"/>
    <xf numFmtId="0" fontId="6" fillId="5" borderId="2" xfId="0" applyFont="1" applyFill="1" applyBorder="1" applyAlignment="1">
      <alignment vertical="center" wrapText="1"/>
    </xf>
    <xf numFmtId="164" fontId="10" fillId="0" borderId="2" xfId="0" applyNumberFormat="1" applyFont="1" applyBorder="1"/>
    <xf numFmtId="164" fontId="4" fillId="2" borderId="2" xfId="0" applyNumberFormat="1" applyFont="1" applyFill="1" applyBorder="1" applyAlignment="1">
      <alignment vertical="center" wrapText="1"/>
    </xf>
    <xf numFmtId="3" fontId="10" fillId="0" borderId="2" xfId="2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0" fontId="3" fillId="0" borderId="2" xfId="0" applyFont="1" applyBorder="1"/>
    <xf numFmtId="164" fontId="6" fillId="5" borderId="2" xfId="1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164" fontId="6" fillId="3" borderId="2" xfId="1" applyNumberFormat="1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vertical="center" wrapText="1"/>
    </xf>
    <xf numFmtId="164" fontId="0" fillId="2" borderId="20" xfId="1" applyNumberFormat="1" applyFont="1" applyFill="1" applyBorder="1" applyAlignment="1">
      <alignment vertical="center" wrapText="1"/>
    </xf>
    <xf numFmtId="164" fontId="4" fillId="2" borderId="20" xfId="1" applyNumberFormat="1" applyFont="1" applyFill="1" applyBorder="1" applyAlignment="1">
      <alignment vertical="center" wrapText="1"/>
    </xf>
    <xf numFmtId="164" fontId="6" fillId="3" borderId="20" xfId="1" applyNumberFormat="1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164" fontId="0" fillId="2" borderId="22" xfId="0" applyNumberFormat="1" applyFill="1" applyBorder="1" applyAlignment="1">
      <alignment vertical="center" wrapText="1"/>
    </xf>
    <xf numFmtId="164" fontId="6" fillId="5" borderId="22" xfId="1" applyNumberFormat="1" applyFont="1" applyFill="1" applyBorder="1" applyAlignment="1">
      <alignment vertical="center" wrapText="1"/>
    </xf>
    <xf numFmtId="164" fontId="4" fillId="2" borderId="22" xfId="1" applyNumberFormat="1" applyFont="1" applyFill="1" applyBorder="1" applyAlignment="1">
      <alignment vertical="center" wrapText="1"/>
    </xf>
    <xf numFmtId="164" fontId="6" fillId="3" borderId="23" xfId="1" applyNumberFormat="1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/>
    </xf>
    <xf numFmtId="0" fontId="10" fillId="0" borderId="6" xfId="0" applyFont="1" applyBorder="1"/>
    <xf numFmtId="0" fontId="3" fillId="0" borderId="6" xfId="0" applyFont="1" applyBorder="1"/>
    <xf numFmtId="164" fontId="6" fillId="3" borderId="24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right" vertical="center" wrapText="1"/>
    </xf>
    <xf numFmtId="164" fontId="6" fillId="5" borderId="20" xfId="1" applyNumberFormat="1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3" fontId="10" fillId="0" borderId="2" xfId="0" applyNumberFormat="1" applyFont="1" applyBorder="1"/>
    <xf numFmtId="3" fontId="4" fillId="2" borderId="2" xfId="0" applyNumberFormat="1" applyFont="1" applyFill="1" applyBorder="1" applyAlignment="1">
      <alignment vertical="center" wrapText="1"/>
    </xf>
    <xf numFmtId="3" fontId="0" fillId="2" borderId="2" xfId="0" applyNumberFormat="1" applyFill="1" applyBorder="1" applyAlignment="1">
      <alignment horizontal="right" vertical="center" wrapText="1"/>
    </xf>
    <xf numFmtId="2" fontId="8" fillId="3" borderId="16" xfId="0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Border="1" applyAlignment="1">
      <alignment horizontal="center" vertical="center" wrapText="1"/>
    </xf>
  </cellXfs>
  <cellStyles count="134">
    <cellStyle name="Comma 2" xfId="5"/>
    <cellStyle name="Comma 2 2" xfId="71"/>
    <cellStyle name="Comma 3" xfId="67"/>
    <cellStyle name="Comma 3 2" xfId="131"/>
    <cellStyle name="Comma 4" xfId="133"/>
    <cellStyle name="Currency" xfId="1" builtinId="4"/>
    <cellStyle name="Currency 2" xfId="6"/>
    <cellStyle name="Currency 2 2" xfId="10"/>
    <cellStyle name="Currency 2 2 2" xfId="13"/>
    <cellStyle name="Currency 2 2 2 2" xfId="19"/>
    <cellStyle name="Currency 2 2 2 2 2" xfId="38"/>
    <cellStyle name="Currency 2 2 2 2 2 2" xfId="102"/>
    <cellStyle name="Currency 2 2 2 2 3" xfId="49"/>
    <cellStyle name="Currency 2 2 2 2 3 2" xfId="113"/>
    <cellStyle name="Currency 2 2 2 2 4" xfId="83"/>
    <cellStyle name="Currency 2 2 2 3" xfId="26"/>
    <cellStyle name="Currency 2 2 2 3 2" xfId="45"/>
    <cellStyle name="Currency 2 2 2 3 2 2" xfId="109"/>
    <cellStyle name="Currency 2 2 2 3 3" xfId="50"/>
    <cellStyle name="Currency 2 2 2 3 3 2" xfId="114"/>
    <cellStyle name="Currency 2 2 2 3 4" xfId="90"/>
    <cellStyle name="Currency 2 2 2 4" xfId="32"/>
    <cellStyle name="Currency 2 2 2 4 2" xfId="96"/>
    <cellStyle name="Currency 2 2 2 5" xfId="48"/>
    <cellStyle name="Currency 2 2 2 5 2" xfId="112"/>
    <cellStyle name="Currency 2 2 2 6" xfId="77"/>
    <cellStyle name="Currency 2 2 3" xfId="17"/>
    <cellStyle name="Currency 2 2 3 2" xfId="36"/>
    <cellStyle name="Currency 2 2 3 2 2" xfId="100"/>
    <cellStyle name="Currency 2 2 3 3" xfId="51"/>
    <cellStyle name="Currency 2 2 3 3 2" xfId="115"/>
    <cellStyle name="Currency 2 2 3 4" xfId="81"/>
    <cellStyle name="Currency 2 2 4" xfId="24"/>
    <cellStyle name="Currency 2 2 4 2" xfId="43"/>
    <cellStyle name="Currency 2 2 4 2 2" xfId="107"/>
    <cellStyle name="Currency 2 2 4 3" xfId="52"/>
    <cellStyle name="Currency 2 2 4 3 2" xfId="116"/>
    <cellStyle name="Currency 2 2 4 4" xfId="88"/>
    <cellStyle name="Currency 2 2 5" xfId="30"/>
    <cellStyle name="Currency 2 2 5 2" xfId="94"/>
    <cellStyle name="Currency 2 2 6" xfId="47"/>
    <cellStyle name="Currency 2 2 6 2" xfId="111"/>
    <cellStyle name="Currency 2 2 7" xfId="75"/>
    <cellStyle name="Currency 2 3" xfId="72"/>
    <cellStyle name="Normal" xfId="0" builtinId="0"/>
    <cellStyle name="Normal 2" xfId="3"/>
    <cellStyle name="Normal 2 2" xfId="11"/>
    <cellStyle name="Normal 2 3" xfId="69"/>
    <cellStyle name="Normal 3" xfId="9"/>
    <cellStyle name="Normal 3 2" xfId="12"/>
    <cellStyle name="Normal 3 2 2" xfId="18"/>
    <cellStyle name="Normal 3 2 2 2" xfId="37"/>
    <cellStyle name="Normal 3 2 2 2 2" xfId="101"/>
    <cellStyle name="Normal 3 2 2 3" xfId="55"/>
    <cellStyle name="Normal 3 2 2 3 2" xfId="119"/>
    <cellStyle name="Normal 3 2 2 4" xfId="82"/>
    <cellStyle name="Normal 3 2 3" xfId="25"/>
    <cellStyle name="Normal 3 2 3 2" xfId="44"/>
    <cellStyle name="Normal 3 2 3 2 2" xfId="108"/>
    <cellStyle name="Normal 3 2 3 3" xfId="56"/>
    <cellStyle name="Normal 3 2 3 3 2" xfId="120"/>
    <cellStyle name="Normal 3 2 3 4" xfId="89"/>
    <cellStyle name="Normal 3 2 4" xfId="31"/>
    <cellStyle name="Normal 3 2 4 2" xfId="95"/>
    <cellStyle name="Normal 3 2 5" xfId="54"/>
    <cellStyle name="Normal 3 2 5 2" xfId="118"/>
    <cellStyle name="Normal 3 2 6" xfId="76"/>
    <cellStyle name="Normal 3 3" xfId="16"/>
    <cellStyle name="Normal 3 3 2" xfId="35"/>
    <cellStyle name="Normal 3 3 2 2" xfId="99"/>
    <cellStyle name="Normal 3 3 3" xfId="57"/>
    <cellStyle name="Normal 3 3 3 2" xfId="121"/>
    <cellStyle name="Normal 3 3 4" xfId="80"/>
    <cellStyle name="Normal 3 4" xfId="23"/>
    <cellStyle name="Normal 3 4 2" xfId="42"/>
    <cellStyle name="Normal 3 4 2 2" xfId="106"/>
    <cellStyle name="Normal 3 4 3" xfId="58"/>
    <cellStyle name="Normal 3 4 3 2" xfId="122"/>
    <cellStyle name="Normal 3 4 4" xfId="87"/>
    <cellStyle name="Normal 3 5" xfId="29"/>
    <cellStyle name="Normal 3 5 2" xfId="93"/>
    <cellStyle name="Normal 3 6" xfId="53"/>
    <cellStyle name="Normal 3 6 2" xfId="117"/>
    <cellStyle name="Normal 3 7" xfId="68"/>
    <cellStyle name="Normal 3 7 2" xfId="132"/>
    <cellStyle name="Normal 3 8" xfId="74"/>
    <cellStyle name="Normal 4" xfId="8"/>
    <cellStyle name="Normal 5" xfId="66"/>
    <cellStyle name="Normal 5 2" xfId="130"/>
    <cellStyle name="Normal 6" xfId="2"/>
    <cellStyle name="Normal 8" xfId="7"/>
    <cellStyle name="Normal 8 2" xfId="14"/>
    <cellStyle name="Normal 8 2 2" xfId="20"/>
    <cellStyle name="Normal 8 2 2 2" xfId="39"/>
    <cellStyle name="Normal 8 2 2 2 2" xfId="103"/>
    <cellStyle name="Normal 8 2 2 3" xfId="61"/>
    <cellStyle name="Normal 8 2 2 3 2" xfId="125"/>
    <cellStyle name="Normal 8 2 2 4" xfId="84"/>
    <cellStyle name="Normal 8 2 3" xfId="27"/>
    <cellStyle name="Normal 8 2 3 2" xfId="46"/>
    <cellStyle name="Normal 8 2 3 2 2" xfId="110"/>
    <cellStyle name="Normal 8 2 3 3" xfId="62"/>
    <cellStyle name="Normal 8 2 3 3 2" xfId="126"/>
    <cellStyle name="Normal 8 2 3 4" xfId="91"/>
    <cellStyle name="Normal 8 2 4" xfId="33"/>
    <cellStyle name="Normal 8 2 4 2" xfId="97"/>
    <cellStyle name="Normal 8 2 5" xfId="60"/>
    <cellStyle name="Normal 8 2 5 2" xfId="124"/>
    <cellStyle name="Normal 8 2 6" xfId="78"/>
    <cellStyle name="Normal 8 3" xfId="15"/>
    <cellStyle name="Normal 8 3 2" xfId="34"/>
    <cellStyle name="Normal 8 3 2 2" xfId="98"/>
    <cellStyle name="Normal 8 3 3" xfId="63"/>
    <cellStyle name="Normal 8 3 3 2" xfId="127"/>
    <cellStyle name="Normal 8 3 4" xfId="79"/>
    <cellStyle name="Normal 8 4" xfId="21"/>
    <cellStyle name="Normal 8 4 2" xfId="40"/>
    <cellStyle name="Normal 8 4 2 2" xfId="104"/>
    <cellStyle name="Normal 8 4 3" xfId="64"/>
    <cellStyle name="Normal 8 4 3 2" xfId="128"/>
    <cellStyle name="Normal 8 4 4" xfId="85"/>
    <cellStyle name="Normal 8 5" xfId="22"/>
    <cellStyle name="Normal 8 5 2" xfId="41"/>
    <cellStyle name="Normal 8 5 2 2" xfId="105"/>
    <cellStyle name="Normal 8 5 3" xfId="65"/>
    <cellStyle name="Normal 8 5 3 2" xfId="129"/>
    <cellStyle name="Normal 8 5 4" xfId="86"/>
    <cellStyle name="Normal 8 6" xfId="28"/>
    <cellStyle name="Normal 8 6 2" xfId="92"/>
    <cellStyle name="Normal 8 7" xfId="59"/>
    <cellStyle name="Normal 8 7 2" xfId="123"/>
    <cellStyle name="Normal 8 8" xfId="73"/>
    <cellStyle name="Percent 2" xfId="4"/>
    <cellStyle name="Percent 2 2" xfId="70"/>
  </cellStyles>
  <dxfs count="0"/>
  <tableStyles count="0" defaultTableStyle="TableStyleMedium2" defaultPivotStyle="PivotStyleLight16"/>
  <colors>
    <mruColors>
      <color rgb="FF00649A"/>
      <color rgb="FFF8981D"/>
      <color rgb="FF669966"/>
      <color rgb="FF003E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allan">
      <a:dk1>
        <a:srgbClr val="141313"/>
      </a:dk1>
      <a:lt1>
        <a:sysClr val="window" lastClr="FFFFFF"/>
      </a:lt1>
      <a:dk2>
        <a:srgbClr val="99997A"/>
      </a:dk2>
      <a:lt2>
        <a:srgbClr val="669966"/>
      </a:lt2>
      <a:accent1>
        <a:srgbClr val="5C5C1F"/>
      </a:accent1>
      <a:accent2>
        <a:srgbClr val="AA4600"/>
      </a:accent2>
      <a:accent3>
        <a:srgbClr val="00649A"/>
      </a:accent3>
      <a:accent4>
        <a:srgbClr val="3C2400"/>
      </a:accent4>
      <a:accent5>
        <a:srgbClr val="DBAB30"/>
      </a:accent5>
      <a:accent6>
        <a:srgbClr val="5F96FF"/>
      </a:accent6>
      <a:hlink>
        <a:srgbClr val="0000FF"/>
      </a:hlink>
      <a:folHlink>
        <a:srgbClr val="800080"/>
      </a:folHlink>
    </a:clrScheme>
    <a:fontScheme name="Calla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1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5" sqref="C15"/>
    </sheetView>
  </sheetViews>
  <sheetFormatPr defaultRowHeight="12.75" x14ac:dyDescent="0.2"/>
  <cols>
    <col min="1" max="1" width="46.28515625" bestFit="1" customWidth="1"/>
    <col min="2" max="2" width="32.5703125" style="26" customWidth="1"/>
    <col min="3" max="3" width="16.28515625" style="26" bestFit="1" customWidth="1"/>
    <col min="4" max="4" width="14.85546875" style="30" bestFit="1" customWidth="1"/>
    <col min="5" max="5" width="31.5703125" style="26" customWidth="1"/>
    <col min="6" max="6" width="19" style="26" customWidth="1"/>
    <col min="7" max="7" width="12.85546875" style="72" customWidth="1"/>
    <col min="8" max="8" width="21.85546875" style="26" customWidth="1"/>
    <col min="9" max="9" width="32" style="26" bestFit="1" customWidth="1"/>
    <col min="10" max="10" width="24.28515625" style="26" bestFit="1" customWidth="1"/>
    <col min="11" max="16" width="15.7109375" style="26" customWidth="1"/>
    <col min="17" max="46" width="15.7109375" customWidth="1"/>
  </cols>
  <sheetData>
    <row r="1" spans="1:10" ht="15" customHeight="1" thickBot="1" x14ac:dyDescent="0.25">
      <c r="A1" s="80" t="s">
        <v>51</v>
      </c>
      <c r="B1" s="81"/>
      <c r="C1" s="81"/>
      <c r="D1" s="81"/>
      <c r="E1" s="81"/>
    </row>
    <row r="2" spans="1:10" ht="15" customHeight="1" x14ac:dyDescent="0.2">
      <c r="A2" s="42" t="s">
        <v>0</v>
      </c>
      <c r="B2" s="37" t="s">
        <v>34</v>
      </c>
      <c r="C2" s="37" t="s">
        <v>35</v>
      </c>
      <c r="D2" s="37" t="s">
        <v>36</v>
      </c>
      <c r="E2" s="58" t="s">
        <v>49</v>
      </c>
    </row>
    <row r="3" spans="1:10" ht="15" customHeight="1" x14ac:dyDescent="0.2">
      <c r="A3" s="44" t="s">
        <v>1</v>
      </c>
      <c r="B3" s="45"/>
      <c r="C3" s="45"/>
      <c r="D3" s="54">
        <f>SUM(D4:D7)</f>
        <v>0</v>
      </c>
      <c r="E3" s="59"/>
      <c r="H3" s="74"/>
      <c r="I3" s="74"/>
      <c r="J3" s="74"/>
    </row>
    <row r="4" spans="1:10" ht="15" customHeight="1" x14ac:dyDescent="0.2">
      <c r="A4" s="32" t="s">
        <v>38</v>
      </c>
      <c r="B4" s="68">
        <v>1</v>
      </c>
      <c r="C4" s="46"/>
      <c r="D4" s="55">
        <f t="shared" ref="D4:D7" si="0">B4*C4</f>
        <v>0</v>
      </c>
      <c r="E4" s="60"/>
      <c r="H4" s="74"/>
      <c r="I4" s="74"/>
      <c r="J4" s="74"/>
    </row>
    <row r="5" spans="1:10" ht="15" customHeight="1" x14ac:dyDescent="0.2">
      <c r="A5" s="32" t="s">
        <v>39</v>
      </c>
      <c r="B5" s="68"/>
      <c r="C5" s="46"/>
      <c r="D5" s="55">
        <f t="shared" si="0"/>
        <v>0</v>
      </c>
      <c r="E5" s="60"/>
      <c r="H5" s="74"/>
      <c r="I5" s="74"/>
      <c r="J5" s="74"/>
    </row>
    <row r="6" spans="1:10" ht="15" customHeight="1" x14ac:dyDescent="0.2">
      <c r="A6" s="32" t="s">
        <v>40</v>
      </c>
      <c r="B6" s="68"/>
      <c r="C6" s="46"/>
      <c r="D6" s="55">
        <f t="shared" si="0"/>
        <v>0</v>
      </c>
      <c r="E6" s="60"/>
      <c r="H6" s="74"/>
      <c r="I6" s="74"/>
      <c r="J6" s="74"/>
    </row>
    <row r="7" spans="1:10" ht="15" customHeight="1" x14ac:dyDescent="0.2">
      <c r="A7" s="47" t="s">
        <v>41</v>
      </c>
      <c r="B7" s="68"/>
      <c r="C7" s="46"/>
      <c r="D7" s="55">
        <f t="shared" si="0"/>
        <v>0</v>
      </c>
      <c r="E7" s="60"/>
      <c r="H7" s="74"/>
      <c r="I7" s="74"/>
      <c r="J7" s="74"/>
    </row>
    <row r="8" spans="1:10" ht="15" customHeight="1" x14ac:dyDescent="0.2">
      <c r="A8" s="44" t="s">
        <v>2</v>
      </c>
      <c r="B8" s="33"/>
      <c r="C8" s="48"/>
      <c r="D8" s="69">
        <f>SUM(D9:D11)</f>
        <v>0</v>
      </c>
      <c r="E8" s="61"/>
    </row>
    <row r="9" spans="1:10" ht="15" customHeight="1" x14ac:dyDescent="0.2">
      <c r="A9" s="49" t="s">
        <v>3</v>
      </c>
      <c r="B9" s="32">
        <v>2</v>
      </c>
      <c r="C9" s="24"/>
      <c r="D9" s="56">
        <f>B9*C9</f>
        <v>0</v>
      </c>
      <c r="E9" s="62"/>
      <c r="H9" s="74"/>
      <c r="I9" s="74"/>
      <c r="J9" s="74"/>
    </row>
    <row r="10" spans="1:10" ht="15" customHeight="1" x14ac:dyDescent="0.2">
      <c r="A10" s="49" t="s">
        <v>4</v>
      </c>
      <c r="B10" s="32">
        <v>1</v>
      </c>
      <c r="C10" s="24"/>
      <c r="D10" s="56">
        <f>B10*C10</f>
        <v>0</v>
      </c>
      <c r="E10" s="62"/>
      <c r="H10" s="74"/>
      <c r="I10" s="74"/>
      <c r="J10" s="74"/>
    </row>
    <row r="11" spans="1:10" ht="15" customHeight="1" x14ac:dyDescent="0.2">
      <c r="A11" s="49" t="s">
        <v>50</v>
      </c>
      <c r="B11" s="32">
        <v>1</v>
      </c>
      <c r="C11" s="24"/>
      <c r="D11" s="56">
        <f>B11*C11</f>
        <v>0</v>
      </c>
      <c r="E11" s="62"/>
      <c r="H11" s="74"/>
      <c r="I11" s="74"/>
      <c r="J11" s="74"/>
    </row>
    <row r="12" spans="1:10" ht="15" customHeight="1" x14ac:dyDescent="0.2">
      <c r="A12" s="44" t="s">
        <v>5</v>
      </c>
      <c r="B12" s="33"/>
      <c r="C12" s="48"/>
      <c r="D12" s="69">
        <f>SUM(D13:D15)</f>
        <v>0</v>
      </c>
      <c r="E12" s="61"/>
      <c r="H12" s="74"/>
      <c r="I12" s="74"/>
      <c r="J12" s="74"/>
    </row>
    <row r="13" spans="1:10" ht="15" customHeight="1" x14ac:dyDescent="0.2">
      <c r="A13" s="49" t="s">
        <v>3</v>
      </c>
      <c r="B13" s="32">
        <v>0</v>
      </c>
      <c r="C13" s="24"/>
      <c r="D13" s="56">
        <f>B13*C13</f>
        <v>0</v>
      </c>
      <c r="E13" s="62"/>
      <c r="H13" s="74"/>
      <c r="I13" s="74"/>
      <c r="J13" s="74"/>
    </row>
    <row r="14" spans="1:10" ht="15" customHeight="1" x14ac:dyDescent="0.2">
      <c r="A14" s="49" t="s">
        <v>4</v>
      </c>
      <c r="B14" s="32">
        <v>4</v>
      </c>
      <c r="C14" s="24"/>
      <c r="D14" s="56">
        <f>B14*C14</f>
        <v>0</v>
      </c>
      <c r="E14" s="62"/>
      <c r="H14" s="74"/>
      <c r="I14" s="74"/>
      <c r="J14" s="74"/>
    </row>
    <row r="15" spans="1:10" ht="15" customHeight="1" x14ac:dyDescent="0.2">
      <c r="A15" s="49" t="s">
        <v>50</v>
      </c>
      <c r="B15" s="32">
        <v>4</v>
      </c>
      <c r="C15" s="24"/>
      <c r="D15" s="56">
        <f>B15*C15</f>
        <v>0</v>
      </c>
      <c r="E15" s="62"/>
      <c r="H15" s="74"/>
      <c r="I15" s="74"/>
      <c r="J15" s="74"/>
    </row>
    <row r="16" spans="1:10" ht="15" customHeight="1" x14ac:dyDescent="0.2">
      <c r="A16" s="44" t="s">
        <v>52</v>
      </c>
      <c r="B16" s="33"/>
      <c r="C16" s="48"/>
      <c r="D16" s="69">
        <f>SUM(D17:D19)</f>
        <v>0</v>
      </c>
      <c r="E16" s="61"/>
      <c r="H16" s="74"/>
      <c r="I16" s="74"/>
      <c r="J16" s="74"/>
    </row>
    <row r="17" spans="1:16" ht="15" customHeight="1" x14ac:dyDescent="0.2">
      <c r="A17" s="49" t="s">
        <v>3</v>
      </c>
      <c r="B17" s="4">
        <v>1</v>
      </c>
      <c r="C17" s="24"/>
      <c r="D17" s="56">
        <f>B17*C17</f>
        <v>0</v>
      </c>
      <c r="E17" s="62"/>
      <c r="H17" s="74"/>
      <c r="I17" s="74"/>
      <c r="J17" s="74"/>
    </row>
    <row r="18" spans="1:16" ht="15" customHeight="1" x14ac:dyDescent="0.2">
      <c r="A18" s="49" t="s">
        <v>4</v>
      </c>
      <c r="B18" s="4">
        <v>2</v>
      </c>
      <c r="C18" s="24"/>
      <c r="D18" s="56">
        <f>B18*C18</f>
        <v>0</v>
      </c>
      <c r="E18" s="62"/>
      <c r="H18" s="74"/>
      <c r="I18" s="74"/>
      <c r="J18" s="74"/>
    </row>
    <row r="19" spans="1:16" ht="15" customHeight="1" x14ac:dyDescent="0.2">
      <c r="A19" s="49" t="s">
        <v>50</v>
      </c>
      <c r="B19" s="4">
        <v>2</v>
      </c>
      <c r="C19" s="24"/>
      <c r="D19" s="56">
        <f>B19*C19</f>
        <v>0</v>
      </c>
      <c r="E19" s="62"/>
    </row>
    <row r="20" spans="1:16" ht="15" customHeight="1" x14ac:dyDescent="0.2">
      <c r="A20" s="44" t="s">
        <v>42</v>
      </c>
      <c r="B20" s="33"/>
      <c r="C20" s="48"/>
      <c r="D20" s="69">
        <f>SUM(D21:D23)</f>
        <v>0</v>
      </c>
      <c r="E20" s="61"/>
    </row>
    <row r="21" spans="1:16" ht="15" customHeight="1" x14ac:dyDescent="0.2">
      <c r="A21" s="49" t="s">
        <v>3</v>
      </c>
      <c r="B21" s="4">
        <v>0</v>
      </c>
      <c r="C21" s="24"/>
      <c r="D21" s="56">
        <f>B21*C21</f>
        <v>0</v>
      </c>
      <c r="E21" s="62"/>
    </row>
    <row r="22" spans="1:16" ht="15" customHeight="1" x14ac:dyDescent="0.2">
      <c r="A22" s="49" t="s">
        <v>4</v>
      </c>
      <c r="B22" s="4">
        <v>1</v>
      </c>
      <c r="C22" s="24"/>
      <c r="D22" s="56">
        <f>B22*C22</f>
        <v>0</v>
      </c>
      <c r="E22" s="62"/>
    </row>
    <row r="23" spans="1:16" ht="15" customHeight="1" x14ac:dyDescent="0.2">
      <c r="A23" s="49" t="s">
        <v>50</v>
      </c>
      <c r="B23" s="4">
        <v>2</v>
      </c>
      <c r="C23" s="24"/>
      <c r="D23" s="56">
        <f>B23*C23</f>
        <v>0</v>
      </c>
      <c r="E23" s="62"/>
    </row>
    <row r="24" spans="1:16" ht="15" customHeight="1" x14ac:dyDescent="0.2">
      <c r="A24" s="44" t="s">
        <v>53</v>
      </c>
      <c r="B24" s="33"/>
      <c r="C24" s="48"/>
      <c r="D24" s="69">
        <f>SUM(D25:D27)</f>
        <v>0</v>
      </c>
      <c r="E24" s="61"/>
    </row>
    <row r="25" spans="1:16" ht="15" customHeight="1" x14ac:dyDescent="0.2">
      <c r="A25" s="49" t="s">
        <v>6</v>
      </c>
      <c r="B25" s="4">
        <v>0</v>
      </c>
      <c r="C25" s="24"/>
      <c r="D25" s="56">
        <f>B25*C25</f>
        <v>0</v>
      </c>
      <c r="E25" s="62"/>
    </row>
    <row r="26" spans="1:16" ht="15" customHeight="1" x14ac:dyDescent="0.2">
      <c r="A26" s="49" t="s">
        <v>4</v>
      </c>
      <c r="B26" s="4">
        <v>1</v>
      </c>
      <c r="C26" s="24"/>
      <c r="D26" s="56">
        <f>B26*C26</f>
        <v>0</v>
      </c>
      <c r="E26" s="62"/>
    </row>
    <row r="27" spans="1:16" ht="15" customHeight="1" x14ac:dyDescent="0.2">
      <c r="A27" s="49" t="s">
        <v>50</v>
      </c>
      <c r="B27" s="4">
        <v>1</v>
      </c>
      <c r="C27" s="24"/>
      <c r="D27" s="56">
        <f>B27*C27</f>
        <v>0</v>
      </c>
      <c r="E27" s="62"/>
    </row>
    <row r="28" spans="1:16" s="71" customFormat="1" ht="15" customHeight="1" x14ac:dyDescent="0.2">
      <c r="A28" s="44" t="s">
        <v>54</v>
      </c>
      <c r="B28" s="73"/>
      <c r="C28" s="48"/>
      <c r="D28" s="69">
        <f>SUM(D29:D31)</f>
        <v>0</v>
      </c>
      <c r="E28" s="61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s="71" customFormat="1" ht="15" customHeight="1" x14ac:dyDescent="0.2">
      <c r="A29" s="49" t="s">
        <v>6</v>
      </c>
      <c r="B29" s="4">
        <v>0</v>
      </c>
      <c r="C29" s="24"/>
      <c r="D29" s="56">
        <f t="shared" ref="D29:D31" si="1">B29*C29</f>
        <v>0</v>
      </c>
      <c r="E29" s="6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s="71" customFormat="1" ht="15" customHeight="1" x14ac:dyDescent="0.2">
      <c r="A30" s="49" t="s">
        <v>4</v>
      </c>
      <c r="B30" s="4">
        <v>3</v>
      </c>
      <c r="C30" s="24"/>
      <c r="D30" s="56">
        <f t="shared" si="1"/>
        <v>0</v>
      </c>
      <c r="E30" s="6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 spans="1:16" s="71" customFormat="1" ht="15" customHeight="1" x14ac:dyDescent="0.2">
      <c r="A31" s="49" t="s">
        <v>50</v>
      </c>
      <c r="B31" s="4">
        <v>3</v>
      </c>
      <c r="C31" s="24"/>
      <c r="D31" s="56">
        <f t="shared" si="1"/>
        <v>0</v>
      </c>
      <c r="E31" s="6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16" ht="15" customHeight="1" x14ac:dyDescent="0.2">
      <c r="A32" s="44" t="s">
        <v>48</v>
      </c>
      <c r="B32" s="33"/>
      <c r="C32" s="48"/>
      <c r="D32" s="69">
        <f>SUM(D33:D35)</f>
        <v>0</v>
      </c>
      <c r="E32" s="61"/>
    </row>
    <row r="33" spans="1:8" ht="15" customHeight="1" x14ac:dyDescent="0.2">
      <c r="A33" s="49" t="s">
        <v>6</v>
      </c>
      <c r="B33" s="4">
        <v>0</v>
      </c>
      <c r="C33" s="24"/>
      <c r="D33" s="56">
        <f>B33*C33</f>
        <v>0</v>
      </c>
      <c r="E33" s="62"/>
    </row>
    <row r="34" spans="1:8" ht="15" customHeight="1" x14ac:dyDescent="0.2">
      <c r="A34" s="49" t="s">
        <v>4</v>
      </c>
      <c r="B34" s="4">
        <v>0</v>
      </c>
      <c r="C34" s="24"/>
      <c r="D34" s="56">
        <f>B34*C34</f>
        <v>0</v>
      </c>
      <c r="E34" s="62"/>
    </row>
    <row r="35" spans="1:8" ht="15" customHeight="1" x14ac:dyDescent="0.2">
      <c r="A35" s="49" t="s">
        <v>50</v>
      </c>
      <c r="B35" s="4">
        <v>0</v>
      </c>
      <c r="C35" s="24"/>
      <c r="D35" s="56">
        <f>B35*C35</f>
        <v>0</v>
      </c>
      <c r="E35" s="62"/>
    </row>
    <row r="36" spans="1:8" ht="15" customHeight="1" x14ac:dyDescent="0.2">
      <c r="A36" s="44" t="s">
        <v>7</v>
      </c>
      <c r="B36" s="33"/>
      <c r="C36" s="48"/>
      <c r="D36" s="69">
        <f>SUM(D37:D38)</f>
        <v>0</v>
      </c>
      <c r="E36" s="61"/>
    </row>
    <row r="37" spans="1:8" ht="15" customHeight="1" x14ac:dyDescent="0.2">
      <c r="A37" s="49" t="s">
        <v>6</v>
      </c>
      <c r="B37" s="4">
        <v>0</v>
      </c>
      <c r="C37" s="24"/>
      <c r="D37" s="56">
        <f>B37*C37</f>
        <v>0</v>
      </c>
      <c r="E37" s="62"/>
    </row>
    <row r="38" spans="1:8" ht="15" customHeight="1" x14ac:dyDescent="0.2">
      <c r="A38" s="49" t="s">
        <v>4</v>
      </c>
      <c r="B38" s="4">
        <v>1</v>
      </c>
      <c r="C38" s="24"/>
      <c r="D38" s="56">
        <f>B38*C38</f>
        <v>0</v>
      </c>
      <c r="E38" s="62"/>
    </row>
    <row r="39" spans="1:8" ht="15" customHeight="1" thickBot="1" x14ac:dyDescent="0.25">
      <c r="A39" s="50" t="s">
        <v>8</v>
      </c>
      <c r="B39" s="51"/>
      <c r="C39" s="52"/>
      <c r="D39" s="57">
        <f>D3+D8+D12+D16+D20+D24+D28+D32+D36</f>
        <v>0</v>
      </c>
      <c r="E39" s="63"/>
    </row>
    <row r="40" spans="1:8" ht="15" customHeight="1" thickBot="1" x14ac:dyDescent="0.25">
      <c r="A40" s="10"/>
      <c r="B40" s="20"/>
      <c r="C40" s="21"/>
      <c r="D40" s="21"/>
    </row>
    <row r="41" spans="1:8" ht="25.5" x14ac:dyDescent="0.2">
      <c r="A41" s="42" t="s">
        <v>9</v>
      </c>
      <c r="B41" s="43" t="s">
        <v>55</v>
      </c>
      <c r="C41" s="43" t="s">
        <v>37</v>
      </c>
      <c r="D41" s="53" t="s">
        <v>36</v>
      </c>
      <c r="E41" s="58" t="s">
        <v>49</v>
      </c>
    </row>
    <row r="42" spans="1:8" x14ac:dyDescent="0.2">
      <c r="A42" s="64" t="s">
        <v>1</v>
      </c>
      <c r="B42" s="70"/>
      <c r="C42" s="45"/>
      <c r="D42" s="54">
        <f>SUM(D43:D46)</f>
        <v>0</v>
      </c>
      <c r="E42" s="59"/>
    </row>
    <row r="43" spans="1:8" x14ac:dyDescent="0.2">
      <c r="A43" s="65" t="s">
        <v>38</v>
      </c>
      <c r="B43" s="79">
        <v>1</v>
      </c>
      <c r="C43" s="46"/>
      <c r="D43" s="55">
        <f t="shared" ref="D43:D46" si="2">(B43*C43)/10000</f>
        <v>0</v>
      </c>
      <c r="E43" s="60"/>
    </row>
    <row r="44" spans="1:8" x14ac:dyDescent="0.2">
      <c r="A44" s="65" t="s">
        <v>39</v>
      </c>
      <c r="B44" s="79"/>
      <c r="C44" s="46"/>
      <c r="D44" s="55">
        <f>(B44*C44)/10000</f>
        <v>0</v>
      </c>
      <c r="E44" s="60"/>
    </row>
    <row r="45" spans="1:8" x14ac:dyDescent="0.2">
      <c r="A45" s="65" t="s">
        <v>40</v>
      </c>
      <c r="B45" s="79"/>
      <c r="C45" s="46"/>
      <c r="D45" s="55">
        <f t="shared" si="2"/>
        <v>0</v>
      </c>
      <c r="E45" s="60"/>
    </row>
    <row r="46" spans="1:8" x14ac:dyDescent="0.2">
      <c r="A46" s="66" t="s">
        <v>41</v>
      </c>
      <c r="B46" s="79"/>
      <c r="C46" s="46"/>
      <c r="D46" s="55">
        <f t="shared" si="2"/>
        <v>0</v>
      </c>
      <c r="E46" s="60"/>
    </row>
    <row r="47" spans="1:8" ht="15" customHeight="1" x14ac:dyDescent="0.2">
      <c r="A47" s="64" t="s">
        <v>2</v>
      </c>
      <c r="B47" s="70">
        <f>SUM(B48:B50)</f>
        <v>210061469.06</v>
      </c>
      <c r="C47" s="48"/>
      <c r="D47" s="54">
        <f>SUM(D48:D50)</f>
        <v>0</v>
      </c>
      <c r="E47" s="61"/>
      <c r="F47" s="75"/>
      <c r="G47" s="75"/>
      <c r="H47" s="75"/>
    </row>
    <row r="48" spans="1:8" ht="15" customHeight="1" x14ac:dyDescent="0.2">
      <c r="A48" s="1" t="s">
        <v>3</v>
      </c>
      <c r="B48" s="34">
        <v>47459189.109999999</v>
      </c>
      <c r="C48" s="24"/>
      <c r="D48" s="56">
        <f t="shared" ref="D48:D50" si="3">(B48*C48)/10000</f>
        <v>0</v>
      </c>
      <c r="E48" s="62" t="s">
        <v>59</v>
      </c>
      <c r="F48" s="75"/>
      <c r="G48" s="75"/>
    </row>
    <row r="49" spans="1:8" ht="15" customHeight="1" x14ac:dyDescent="0.2">
      <c r="A49" s="1" t="s">
        <v>4</v>
      </c>
      <c r="B49" s="34">
        <v>162602278.94999999</v>
      </c>
      <c r="C49" s="24"/>
      <c r="D49" s="56">
        <f t="shared" si="3"/>
        <v>0</v>
      </c>
      <c r="E49" s="62"/>
      <c r="F49" s="75"/>
      <c r="G49" s="75"/>
    </row>
    <row r="50" spans="1:8" ht="15" customHeight="1" x14ac:dyDescent="0.2">
      <c r="A50" s="1" t="s">
        <v>50</v>
      </c>
      <c r="B50" s="77">
        <v>1</v>
      </c>
      <c r="C50" s="24"/>
      <c r="D50" s="56">
        <f t="shared" si="3"/>
        <v>0</v>
      </c>
      <c r="E50" s="62"/>
      <c r="F50" s="75"/>
      <c r="G50" s="75"/>
    </row>
    <row r="51" spans="1:8" ht="15" customHeight="1" x14ac:dyDescent="0.2">
      <c r="A51" s="64" t="s">
        <v>5</v>
      </c>
      <c r="B51" s="70">
        <f>SUM(B52:B54)</f>
        <v>146274380.16</v>
      </c>
      <c r="C51" s="48"/>
      <c r="D51" s="54">
        <f>SUM(D52:D54)</f>
        <v>0</v>
      </c>
      <c r="E51" s="61"/>
      <c r="F51" s="75"/>
      <c r="G51" s="75"/>
      <c r="H51" s="75"/>
    </row>
    <row r="52" spans="1:8" ht="15" customHeight="1" x14ac:dyDescent="0.2">
      <c r="A52" s="1" t="s">
        <v>3</v>
      </c>
      <c r="B52" s="34">
        <v>0</v>
      </c>
      <c r="C52" s="24"/>
      <c r="D52" s="56">
        <f t="shared" ref="D52:D54" si="4">(B52*C52)/10000</f>
        <v>0</v>
      </c>
      <c r="E52" s="62"/>
      <c r="F52" s="75"/>
      <c r="G52" s="75"/>
    </row>
    <row r="53" spans="1:8" ht="15" customHeight="1" x14ac:dyDescent="0.2">
      <c r="A53" s="1" t="s">
        <v>4</v>
      </c>
      <c r="B53" s="34">
        <v>146274376.16</v>
      </c>
      <c r="C53" s="24"/>
      <c r="D53" s="56">
        <f t="shared" si="4"/>
        <v>0</v>
      </c>
      <c r="E53" s="62"/>
      <c r="F53" s="75"/>
      <c r="G53" s="75"/>
    </row>
    <row r="54" spans="1:8" ht="15" customHeight="1" x14ac:dyDescent="0.2">
      <c r="A54" s="1" t="s">
        <v>50</v>
      </c>
      <c r="B54" s="77">
        <v>4</v>
      </c>
      <c r="C54" s="24"/>
      <c r="D54" s="56">
        <f t="shared" si="4"/>
        <v>0</v>
      </c>
      <c r="E54" s="62"/>
      <c r="F54" s="75"/>
      <c r="G54" s="75"/>
    </row>
    <row r="55" spans="1:8" ht="15" customHeight="1" x14ac:dyDescent="0.2">
      <c r="A55" s="64" t="s">
        <v>52</v>
      </c>
      <c r="B55" s="70">
        <f>SUM(B56:B58)</f>
        <v>112402222.03</v>
      </c>
      <c r="C55" s="48"/>
      <c r="D55" s="54">
        <f>SUM(D56:D58)</f>
        <v>0</v>
      </c>
      <c r="E55" s="61"/>
      <c r="F55" s="75"/>
      <c r="G55" s="75"/>
      <c r="H55" s="75"/>
    </row>
    <row r="56" spans="1:8" ht="15" customHeight="1" x14ac:dyDescent="0.2">
      <c r="A56" s="1" t="s">
        <v>3</v>
      </c>
      <c r="B56" s="35">
        <v>56065000.340000011</v>
      </c>
      <c r="C56" s="24"/>
      <c r="D56" s="56">
        <f t="shared" ref="D56:D58" si="5">(B56*C56)/10000</f>
        <v>0</v>
      </c>
      <c r="E56" s="62" t="s">
        <v>58</v>
      </c>
    </row>
    <row r="57" spans="1:8" ht="15" customHeight="1" x14ac:dyDescent="0.2">
      <c r="A57" s="1" t="s">
        <v>4</v>
      </c>
      <c r="B57" s="35">
        <v>56337219.689999998</v>
      </c>
      <c r="C57" s="24"/>
      <c r="D57" s="56">
        <f t="shared" si="5"/>
        <v>0</v>
      </c>
      <c r="E57" s="62"/>
    </row>
    <row r="58" spans="1:8" ht="15" customHeight="1" x14ac:dyDescent="0.2">
      <c r="A58" s="1" t="s">
        <v>50</v>
      </c>
      <c r="B58" s="78">
        <v>2</v>
      </c>
      <c r="C58" s="24"/>
      <c r="D58" s="56">
        <f t="shared" si="5"/>
        <v>0</v>
      </c>
      <c r="E58" s="62"/>
    </row>
    <row r="59" spans="1:8" ht="15" customHeight="1" x14ac:dyDescent="0.2">
      <c r="A59" s="64" t="s">
        <v>42</v>
      </c>
      <c r="B59" s="70">
        <f>SUM(B60:B62)</f>
        <v>39738412.390000001</v>
      </c>
      <c r="C59" s="48"/>
      <c r="D59" s="54">
        <f>SUM(D60:D62)</f>
        <v>0</v>
      </c>
      <c r="E59" s="61"/>
      <c r="F59" s="75"/>
      <c r="G59" s="75"/>
      <c r="H59" s="75"/>
    </row>
    <row r="60" spans="1:8" ht="15" customHeight="1" x14ac:dyDescent="0.2">
      <c r="A60" s="1" t="s">
        <v>3</v>
      </c>
      <c r="B60" s="35">
        <v>0</v>
      </c>
      <c r="C60" s="24"/>
      <c r="D60" s="56">
        <f t="shared" ref="D60:D62" si="6">(B60*C60)/10000</f>
        <v>0</v>
      </c>
      <c r="E60" s="62"/>
      <c r="F60" s="75"/>
      <c r="G60" s="75"/>
    </row>
    <row r="61" spans="1:8" ht="15" customHeight="1" x14ac:dyDescent="0.2">
      <c r="A61" s="1" t="s">
        <v>4</v>
      </c>
      <c r="B61" s="35">
        <v>39738410.390000001</v>
      </c>
      <c r="C61" s="24"/>
      <c r="D61" s="56">
        <f t="shared" si="6"/>
        <v>0</v>
      </c>
      <c r="E61" s="62"/>
      <c r="F61" s="75"/>
      <c r="G61" s="75"/>
    </row>
    <row r="62" spans="1:8" ht="15" customHeight="1" x14ac:dyDescent="0.2">
      <c r="A62" s="1" t="s">
        <v>50</v>
      </c>
      <c r="B62" s="78">
        <v>2</v>
      </c>
      <c r="C62" s="24"/>
      <c r="D62" s="56">
        <f t="shared" si="6"/>
        <v>0</v>
      </c>
      <c r="E62" s="62"/>
      <c r="F62" s="75"/>
      <c r="G62" s="75"/>
    </row>
    <row r="63" spans="1:8" ht="15" customHeight="1" x14ac:dyDescent="0.2">
      <c r="A63" s="64" t="s">
        <v>53</v>
      </c>
      <c r="B63" s="70">
        <f>SUM(B64:B66)</f>
        <v>16709997.229999999</v>
      </c>
      <c r="C63" s="48"/>
      <c r="D63" s="54">
        <f>SUM(D64:D66)</f>
        <v>0</v>
      </c>
      <c r="E63" s="61"/>
      <c r="F63" s="75"/>
      <c r="G63" s="75"/>
      <c r="H63" s="75"/>
    </row>
    <row r="64" spans="1:8" ht="15" customHeight="1" x14ac:dyDescent="0.2">
      <c r="A64" s="1" t="s">
        <v>6</v>
      </c>
      <c r="B64" s="35">
        <v>0</v>
      </c>
      <c r="C64" s="24"/>
      <c r="D64" s="56">
        <f t="shared" ref="D64:D66" si="7">(B64*C64)/10000</f>
        <v>0</v>
      </c>
      <c r="E64" s="62"/>
      <c r="F64" s="75"/>
      <c r="G64" s="75"/>
    </row>
    <row r="65" spans="1:16" ht="15" customHeight="1" x14ac:dyDescent="0.2">
      <c r="A65" s="1" t="s">
        <v>4</v>
      </c>
      <c r="B65" s="35">
        <v>16709996.229999999</v>
      </c>
      <c r="C65" s="24"/>
      <c r="D65" s="56">
        <f t="shared" si="7"/>
        <v>0</v>
      </c>
      <c r="E65" s="62"/>
      <c r="F65" s="75"/>
      <c r="G65" s="75"/>
    </row>
    <row r="66" spans="1:16" ht="15" customHeight="1" x14ac:dyDescent="0.2">
      <c r="A66" s="1" t="s">
        <v>50</v>
      </c>
      <c r="B66" s="78">
        <v>1</v>
      </c>
      <c r="C66" s="24"/>
      <c r="D66" s="56">
        <f t="shared" si="7"/>
        <v>0</v>
      </c>
      <c r="E66" s="62"/>
      <c r="F66" s="75"/>
      <c r="G66" s="75"/>
    </row>
    <row r="67" spans="1:16" s="71" customFormat="1" ht="15" customHeight="1" x14ac:dyDescent="0.2">
      <c r="A67" s="64" t="s">
        <v>54</v>
      </c>
      <c r="B67" s="70">
        <f>SUM(B68:B70)</f>
        <v>24267490.189999998</v>
      </c>
      <c r="C67" s="48"/>
      <c r="D67" s="54">
        <f>SUM(D68:D70)</f>
        <v>0</v>
      </c>
      <c r="E67" s="61"/>
      <c r="F67" s="75"/>
      <c r="G67" s="75"/>
      <c r="H67" s="72"/>
      <c r="I67" s="72"/>
      <c r="J67" s="72"/>
      <c r="K67" s="72"/>
      <c r="L67" s="72"/>
      <c r="M67" s="72"/>
      <c r="N67" s="72"/>
      <c r="O67" s="72"/>
      <c r="P67" s="72"/>
    </row>
    <row r="68" spans="1:16" s="71" customFormat="1" ht="15" customHeight="1" x14ac:dyDescent="0.2">
      <c r="A68" s="1" t="s">
        <v>6</v>
      </c>
      <c r="B68" s="35">
        <v>0</v>
      </c>
      <c r="C68" s="24"/>
      <c r="D68" s="56">
        <f t="shared" ref="D68:D70" si="8">(B68*C68)/10000</f>
        <v>0</v>
      </c>
      <c r="E68" s="62"/>
      <c r="F68" s="75"/>
      <c r="G68" s="75"/>
      <c r="H68" s="72"/>
      <c r="I68" s="72"/>
      <c r="J68" s="72"/>
      <c r="K68" s="72"/>
      <c r="L68" s="72"/>
      <c r="M68" s="72"/>
      <c r="N68" s="72"/>
      <c r="O68" s="72"/>
      <c r="P68" s="72"/>
    </row>
    <row r="69" spans="1:16" s="71" customFormat="1" ht="15" customHeight="1" x14ac:dyDescent="0.2">
      <c r="A69" s="1" t="s">
        <v>4</v>
      </c>
      <c r="B69" s="35">
        <v>24267487.189999998</v>
      </c>
      <c r="C69" s="24"/>
      <c r="D69" s="56">
        <f t="shared" si="8"/>
        <v>0</v>
      </c>
      <c r="E69" s="62"/>
      <c r="F69" s="75"/>
      <c r="G69" s="75"/>
      <c r="H69" s="72"/>
      <c r="I69" s="72"/>
      <c r="J69" s="72"/>
      <c r="K69" s="72"/>
      <c r="L69" s="72"/>
      <c r="M69" s="72"/>
      <c r="N69" s="72"/>
      <c r="O69" s="72"/>
      <c r="P69" s="72"/>
    </row>
    <row r="70" spans="1:16" s="71" customFormat="1" ht="15" customHeight="1" x14ac:dyDescent="0.2">
      <c r="A70" s="1" t="s">
        <v>50</v>
      </c>
      <c r="B70" s="78">
        <v>3</v>
      </c>
      <c r="C70" s="24"/>
      <c r="D70" s="56">
        <f t="shared" si="8"/>
        <v>0</v>
      </c>
      <c r="E70" s="62"/>
      <c r="F70" s="75"/>
      <c r="G70" s="75"/>
      <c r="H70" s="72"/>
      <c r="I70" s="72"/>
      <c r="J70" s="72"/>
      <c r="K70" s="72"/>
      <c r="L70" s="72"/>
      <c r="M70" s="72"/>
      <c r="N70" s="72"/>
      <c r="O70" s="72"/>
      <c r="P70" s="72"/>
    </row>
    <row r="71" spans="1:16" ht="15" customHeight="1" x14ac:dyDescent="0.2">
      <c r="A71" s="64" t="s">
        <v>48</v>
      </c>
      <c r="B71" s="70">
        <f>SUM(B72:B74)</f>
        <v>0</v>
      </c>
      <c r="C71" s="48"/>
      <c r="D71" s="54">
        <f>SUM(D72:D74)</f>
        <v>0</v>
      </c>
      <c r="E71" s="61"/>
      <c r="F71" s="75"/>
      <c r="G71" s="75"/>
      <c r="H71" s="75"/>
    </row>
    <row r="72" spans="1:16" ht="15" customHeight="1" x14ac:dyDescent="0.2">
      <c r="A72" s="1" t="s">
        <v>6</v>
      </c>
      <c r="B72" s="35">
        <v>0</v>
      </c>
      <c r="C72" s="24"/>
      <c r="D72" s="56">
        <f t="shared" ref="D72:D74" si="9">(B72*C72)/10000</f>
        <v>0</v>
      </c>
      <c r="E72" s="62"/>
      <c r="F72" s="75"/>
      <c r="G72" s="75"/>
    </row>
    <row r="73" spans="1:16" ht="15" customHeight="1" x14ac:dyDescent="0.2">
      <c r="A73" s="1" t="s">
        <v>4</v>
      </c>
      <c r="B73" s="35">
        <v>0</v>
      </c>
      <c r="C73" s="24"/>
      <c r="D73" s="56">
        <f t="shared" si="9"/>
        <v>0</v>
      </c>
      <c r="E73" s="62"/>
      <c r="F73" s="75"/>
      <c r="G73" s="75"/>
    </row>
    <row r="74" spans="1:16" ht="15" customHeight="1" x14ac:dyDescent="0.2">
      <c r="A74" s="1" t="s">
        <v>50</v>
      </c>
      <c r="B74" s="78">
        <v>0</v>
      </c>
      <c r="C74" s="24"/>
      <c r="D74" s="56">
        <f t="shared" si="9"/>
        <v>0</v>
      </c>
      <c r="E74" s="62"/>
      <c r="F74" s="75"/>
      <c r="G74" s="75"/>
    </row>
    <row r="75" spans="1:16" ht="15" customHeight="1" x14ac:dyDescent="0.2">
      <c r="A75" s="64" t="s">
        <v>7</v>
      </c>
      <c r="B75" s="70">
        <f>SUM(B76:B77)</f>
        <v>9597238.6400000006</v>
      </c>
      <c r="C75" s="48"/>
      <c r="D75" s="54">
        <f>SUM(D76:D77)</f>
        <v>0</v>
      </c>
      <c r="E75" s="61"/>
      <c r="F75" s="75"/>
      <c r="G75" s="75"/>
      <c r="H75" s="75"/>
    </row>
    <row r="76" spans="1:16" ht="15" customHeight="1" x14ac:dyDescent="0.2">
      <c r="A76" s="1" t="s">
        <v>6</v>
      </c>
      <c r="B76" s="35">
        <v>0</v>
      </c>
      <c r="C76" s="24"/>
      <c r="D76" s="56">
        <f t="shared" ref="D76:D77" si="10">(B76*C76)/10000</f>
        <v>0</v>
      </c>
      <c r="E76" s="62"/>
      <c r="F76" s="75"/>
      <c r="G76" s="75"/>
    </row>
    <row r="77" spans="1:16" ht="15" customHeight="1" x14ac:dyDescent="0.2">
      <c r="A77" s="1" t="s">
        <v>4</v>
      </c>
      <c r="B77" s="35">
        <v>9597238.6400000006</v>
      </c>
      <c r="C77" s="24"/>
      <c r="D77" s="56">
        <f t="shared" si="10"/>
        <v>0</v>
      </c>
      <c r="E77" s="62"/>
    </row>
    <row r="78" spans="1:16" ht="15" customHeight="1" thickBot="1" x14ac:dyDescent="0.25">
      <c r="A78" s="12" t="s">
        <v>8</v>
      </c>
      <c r="B78" s="25">
        <f>B47+B51+B55+B59+B63+B67+B71+B75</f>
        <v>559051209.69999993</v>
      </c>
      <c r="C78" s="23"/>
      <c r="D78" s="67">
        <f>D42+D47+D51+D55+D59+D63+D67+D71+D75</f>
        <v>0</v>
      </c>
      <c r="E78" s="63"/>
      <c r="F78" s="76"/>
      <c r="G78" s="76"/>
      <c r="H78" s="76"/>
    </row>
    <row r="79" spans="1:16" ht="15" customHeight="1" thickBot="1" x14ac:dyDescent="0.25">
      <c r="A79" s="11"/>
      <c r="B79" s="19"/>
      <c r="C79" s="19"/>
      <c r="D79" s="19"/>
    </row>
    <row r="80" spans="1:16" ht="25.5" x14ac:dyDescent="0.2">
      <c r="A80" s="8" t="s">
        <v>10</v>
      </c>
      <c r="B80" s="9" t="s">
        <v>57</v>
      </c>
      <c r="C80" s="9" t="s">
        <v>35</v>
      </c>
      <c r="D80" s="22" t="s">
        <v>36</v>
      </c>
      <c r="E80" s="22" t="s">
        <v>49</v>
      </c>
    </row>
    <row r="81" spans="1:5" ht="15" customHeight="1" x14ac:dyDescent="0.2">
      <c r="A81" s="3" t="s">
        <v>11</v>
      </c>
      <c r="B81" s="27">
        <v>4640</v>
      </c>
      <c r="C81" s="2"/>
      <c r="D81" s="6">
        <f t="shared" ref="D81:D108" si="11">B81*C81</f>
        <v>0</v>
      </c>
      <c r="E81" s="38"/>
    </row>
    <row r="82" spans="1:5" ht="15" customHeight="1" x14ac:dyDescent="0.2">
      <c r="A82" s="3" t="s">
        <v>12</v>
      </c>
      <c r="B82" s="27"/>
      <c r="C82" s="2"/>
      <c r="D82" s="6">
        <f t="shared" si="11"/>
        <v>0</v>
      </c>
      <c r="E82" s="38"/>
    </row>
    <row r="83" spans="1:5" ht="15" customHeight="1" x14ac:dyDescent="0.2">
      <c r="A83" s="3" t="s">
        <v>43</v>
      </c>
      <c r="B83" s="27"/>
      <c r="C83" s="2"/>
      <c r="D83" s="6">
        <f t="shared" si="11"/>
        <v>0</v>
      </c>
      <c r="E83" s="38"/>
    </row>
    <row r="84" spans="1:5" ht="15" customHeight="1" x14ac:dyDescent="0.2">
      <c r="A84" s="3" t="s">
        <v>13</v>
      </c>
      <c r="B84" s="27"/>
      <c r="C84" s="2"/>
      <c r="D84" s="6">
        <f t="shared" si="11"/>
        <v>0</v>
      </c>
      <c r="E84" s="38"/>
    </row>
    <row r="85" spans="1:5" ht="15" customHeight="1" x14ac:dyDescent="0.2">
      <c r="A85" s="3" t="s">
        <v>14</v>
      </c>
      <c r="B85" s="27"/>
      <c r="C85" s="2"/>
      <c r="D85" s="6">
        <f t="shared" si="11"/>
        <v>0</v>
      </c>
      <c r="E85" s="38"/>
    </row>
    <row r="86" spans="1:5" ht="15" customHeight="1" x14ac:dyDescent="0.2">
      <c r="A86" s="3" t="s">
        <v>15</v>
      </c>
      <c r="B86" s="27">
        <v>120</v>
      </c>
      <c r="C86" s="2"/>
      <c r="D86" s="6">
        <f t="shared" si="11"/>
        <v>0</v>
      </c>
      <c r="E86" s="38"/>
    </row>
    <row r="87" spans="1:5" ht="15" customHeight="1" x14ac:dyDescent="0.2">
      <c r="A87" s="3" t="s">
        <v>16</v>
      </c>
      <c r="B87" s="28"/>
      <c r="C87" s="2"/>
      <c r="D87" s="6">
        <f t="shared" si="11"/>
        <v>0</v>
      </c>
      <c r="E87" s="38"/>
    </row>
    <row r="88" spans="1:5" ht="15" customHeight="1" x14ac:dyDescent="0.2">
      <c r="A88" s="3" t="s">
        <v>17</v>
      </c>
      <c r="B88" s="28"/>
      <c r="C88" s="2"/>
      <c r="D88" s="6">
        <f t="shared" si="11"/>
        <v>0</v>
      </c>
      <c r="E88" s="38"/>
    </row>
    <row r="89" spans="1:5" ht="15" customHeight="1" x14ac:dyDescent="0.2">
      <c r="A89" s="3" t="s">
        <v>18</v>
      </c>
      <c r="B89" s="28"/>
      <c r="C89" s="2"/>
      <c r="D89" s="6">
        <f t="shared" si="11"/>
        <v>0</v>
      </c>
      <c r="E89" s="38"/>
    </row>
    <row r="90" spans="1:5" ht="15" customHeight="1" x14ac:dyDescent="0.2">
      <c r="A90" s="3" t="s">
        <v>19</v>
      </c>
      <c r="B90" s="28"/>
      <c r="C90" s="2"/>
      <c r="D90" s="6">
        <f t="shared" si="11"/>
        <v>0</v>
      </c>
      <c r="E90" s="38"/>
    </row>
    <row r="91" spans="1:5" ht="15" customHeight="1" x14ac:dyDescent="0.2">
      <c r="A91" s="3" t="s">
        <v>20</v>
      </c>
      <c r="B91" s="28"/>
      <c r="C91" s="2"/>
      <c r="D91" s="6">
        <f t="shared" si="11"/>
        <v>0</v>
      </c>
      <c r="E91" s="38"/>
    </row>
    <row r="92" spans="1:5" ht="15" customHeight="1" x14ac:dyDescent="0.2">
      <c r="A92" s="3" t="s">
        <v>21</v>
      </c>
      <c r="B92" s="28"/>
      <c r="C92" s="2"/>
      <c r="D92" s="6">
        <f t="shared" si="11"/>
        <v>0</v>
      </c>
      <c r="E92" s="38"/>
    </row>
    <row r="93" spans="1:5" ht="15" customHeight="1" x14ac:dyDescent="0.2">
      <c r="A93" s="3" t="s">
        <v>22</v>
      </c>
      <c r="B93" s="28"/>
      <c r="C93" s="2"/>
      <c r="D93" s="6">
        <f t="shared" si="11"/>
        <v>0</v>
      </c>
      <c r="E93" s="38"/>
    </row>
    <row r="94" spans="1:5" ht="15" customHeight="1" x14ac:dyDescent="0.2">
      <c r="A94" s="3" t="s">
        <v>23</v>
      </c>
      <c r="B94" s="28"/>
      <c r="C94" s="2"/>
      <c r="D94" s="6">
        <f t="shared" si="11"/>
        <v>0</v>
      </c>
      <c r="E94" s="38"/>
    </row>
    <row r="95" spans="1:5" ht="15" customHeight="1" x14ac:dyDescent="0.2">
      <c r="A95" s="3" t="s">
        <v>24</v>
      </c>
      <c r="B95" s="28">
        <v>12</v>
      </c>
      <c r="C95" s="2"/>
      <c r="D95" s="6">
        <f t="shared" si="11"/>
        <v>0</v>
      </c>
      <c r="E95" s="38"/>
    </row>
    <row r="96" spans="1:5" ht="15" customHeight="1" x14ac:dyDescent="0.2">
      <c r="A96" s="3" t="s">
        <v>44</v>
      </c>
      <c r="B96" s="28"/>
      <c r="C96" s="2"/>
      <c r="D96" s="6">
        <f t="shared" si="11"/>
        <v>0</v>
      </c>
      <c r="E96" s="38"/>
    </row>
    <row r="97" spans="1:16" ht="15" customHeight="1" x14ac:dyDescent="0.2">
      <c r="A97" s="3" t="s">
        <v>45</v>
      </c>
      <c r="B97" s="28"/>
      <c r="C97" s="2"/>
      <c r="D97" s="6">
        <f t="shared" si="11"/>
        <v>0</v>
      </c>
      <c r="E97" s="38"/>
    </row>
    <row r="98" spans="1:16" ht="15" customHeight="1" x14ac:dyDescent="0.2">
      <c r="A98" s="3" t="s">
        <v>25</v>
      </c>
      <c r="B98" s="28"/>
      <c r="C98" s="2"/>
      <c r="D98" s="6">
        <f t="shared" si="11"/>
        <v>0</v>
      </c>
      <c r="E98" s="38"/>
    </row>
    <row r="99" spans="1:16" ht="15" customHeight="1" x14ac:dyDescent="0.2">
      <c r="A99" s="3" t="s">
        <v>26</v>
      </c>
      <c r="B99" s="27"/>
      <c r="C99" s="2"/>
      <c r="D99" s="6">
        <f t="shared" si="11"/>
        <v>0</v>
      </c>
      <c r="E99" s="38"/>
    </row>
    <row r="100" spans="1:16" ht="15" customHeight="1" x14ac:dyDescent="0.2">
      <c r="A100" s="3" t="s">
        <v>27</v>
      </c>
      <c r="B100" s="27"/>
      <c r="C100" s="2"/>
      <c r="D100" s="6">
        <f t="shared" si="11"/>
        <v>0</v>
      </c>
      <c r="E100" s="38"/>
    </row>
    <row r="101" spans="1:16" ht="15" customHeight="1" x14ac:dyDescent="0.2">
      <c r="A101" s="5" t="s">
        <v>28</v>
      </c>
      <c r="B101" s="29"/>
      <c r="C101" s="4"/>
      <c r="D101" s="7">
        <f t="shared" si="11"/>
        <v>0</v>
      </c>
      <c r="E101" s="39"/>
    </row>
    <row r="102" spans="1:16" ht="15" customHeight="1" x14ac:dyDescent="0.2">
      <c r="A102" s="5" t="s">
        <v>46</v>
      </c>
      <c r="B102" s="29"/>
      <c r="C102" s="4"/>
      <c r="D102" s="7">
        <f t="shared" si="11"/>
        <v>0</v>
      </c>
      <c r="E102" s="39"/>
    </row>
    <row r="103" spans="1:16" ht="15" customHeight="1" x14ac:dyDescent="0.2">
      <c r="A103" s="5" t="s">
        <v>29</v>
      </c>
      <c r="B103" s="29"/>
      <c r="C103" s="4"/>
      <c r="D103" s="7">
        <f t="shared" si="11"/>
        <v>0</v>
      </c>
      <c r="E103" s="39"/>
    </row>
    <row r="104" spans="1:16" ht="15" customHeight="1" x14ac:dyDescent="0.2">
      <c r="A104" s="5" t="s">
        <v>30</v>
      </c>
      <c r="B104" s="36"/>
      <c r="C104" s="4"/>
      <c r="D104" s="7">
        <f t="shared" si="11"/>
        <v>0</v>
      </c>
      <c r="E104" s="39"/>
    </row>
    <row r="105" spans="1:16" ht="15" customHeight="1" x14ac:dyDescent="0.2">
      <c r="A105" s="5" t="s">
        <v>31</v>
      </c>
      <c r="B105" s="36"/>
      <c r="C105" s="4"/>
      <c r="D105" s="7">
        <f t="shared" si="11"/>
        <v>0</v>
      </c>
      <c r="E105" s="39"/>
    </row>
    <row r="106" spans="1:16" ht="15" customHeight="1" x14ac:dyDescent="0.2">
      <c r="A106" s="5" t="s">
        <v>32</v>
      </c>
      <c r="B106" s="29"/>
      <c r="C106" s="4"/>
      <c r="D106" s="7">
        <f t="shared" si="11"/>
        <v>0</v>
      </c>
      <c r="E106" s="39"/>
    </row>
    <row r="107" spans="1:16" ht="15" customHeight="1" x14ac:dyDescent="0.2">
      <c r="A107" s="5" t="s">
        <v>33</v>
      </c>
      <c r="B107" s="29"/>
      <c r="C107" s="4"/>
      <c r="D107" s="7">
        <f t="shared" si="11"/>
        <v>0</v>
      </c>
      <c r="E107" s="39"/>
    </row>
    <row r="108" spans="1:16" ht="15" customHeight="1" thickBot="1" x14ac:dyDescent="0.25">
      <c r="A108" s="16" t="s">
        <v>47</v>
      </c>
      <c r="B108" s="31"/>
      <c r="C108" s="18"/>
      <c r="D108" s="14">
        <f t="shared" si="11"/>
        <v>0</v>
      </c>
      <c r="E108" s="40"/>
    </row>
    <row r="109" spans="1:16" ht="15" customHeight="1" thickBot="1" x14ac:dyDescent="0.25">
      <c r="A109" s="15" t="s">
        <v>8</v>
      </c>
      <c r="B109" s="17"/>
      <c r="C109" s="17"/>
      <c r="D109" s="13">
        <f>SUM(D81:D108)</f>
        <v>0</v>
      </c>
      <c r="E109" s="41"/>
    </row>
    <row r="110" spans="1:16" ht="13.5" thickBot="1" x14ac:dyDescent="0.25"/>
    <row r="111" spans="1:16" s="71" customFormat="1" ht="15" customHeight="1" thickBot="1" x14ac:dyDescent="0.25">
      <c r="A111" s="15" t="s">
        <v>56</v>
      </c>
      <c r="B111" s="17"/>
      <c r="C111" s="17"/>
      <c r="D111" s="13">
        <f>SUM(D109,D78,D39)</f>
        <v>0</v>
      </c>
      <c r="E111" s="41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</sheetData>
  <mergeCells count="1">
    <mergeCell ref="A1:E1"/>
  </mergeCells>
  <pageMargins left="0.25" right="0.25" top="0.5" bottom="0.38" header="0.19" footer="0.2"/>
  <pageSetup scale="96" fitToHeight="0" orientation="landscape" r:id="rId1"/>
  <headerFooter>
    <oddHeader>&amp;LAttachment A&amp;CTAC1066A Master Trust Investment Custodial Services for MERP&amp;Rpage &amp;P of &amp;N</oddHeader>
  </headerFooter>
  <ignoredErrors>
    <ignoredError sqref="D8:D36 D47:D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kinoshita@callan.com</dc:creator>
  <cp:lastModifiedBy>Terry Thomas</cp:lastModifiedBy>
  <cp:lastPrinted>2021-09-28T19:30:41Z</cp:lastPrinted>
  <dcterms:created xsi:type="dcterms:W3CDTF">2012-02-14T20:10:00Z</dcterms:created>
  <dcterms:modified xsi:type="dcterms:W3CDTF">2021-09-28T19:30:52Z</dcterms:modified>
</cp:coreProperties>
</file>