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Z:\Design\ContractAdmin\Public\project folders\SP 21-4\"/>
    </mc:Choice>
  </mc:AlternateContent>
  <xr:revisionPtr revIDLastSave="0" documentId="13_ncr:1_{2C331CC8-4DC9-44B7-A8C3-FFEA7EB3EEC0}" xr6:coauthVersionLast="47" xr6:coauthVersionMax="47" xr10:uidLastSave="{00000000-0000-0000-0000-000000000000}"/>
  <bookViews>
    <workbookView xWindow="1725" yWindow="4245" windowWidth="21570" windowHeight="11355" tabRatio="716" activeTab="2" xr2:uid="{00000000-000D-0000-FFFF-FFFF00000000}"/>
  </bookViews>
  <sheets>
    <sheet name="INSTRUCTIONS" sheetId="4" r:id="rId1"/>
    <sheet name="PROPOSAL" sheetId="9" r:id="rId2"/>
    <sheet name="BID FORM" sheetId="1" r:id="rId3"/>
    <sheet name="SIGNATURE PAGE" sheetId="5" r:id="rId4"/>
    <sheet name="FOR CONTRACTOR USE" sheetId="11" r:id="rId5"/>
  </sheets>
  <definedNames>
    <definedName name="_xlnm.Print_Area" localSheetId="2">'BID FORM'!$A$1:$G$69</definedName>
    <definedName name="_xlnm.Print_Area" localSheetId="4">'FOR CONTRACTOR USE'!$A$1:$D$57</definedName>
    <definedName name="_xlnm.Print_Area" localSheetId="0">INSTRUCTIONS!$A$1:$N$36</definedName>
    <definedName name="_xlnm.Print_Area" localSheetId="1">PROPOSAL!$A$1:$J$41</definedName>
    <definedName name="_xlnm.Print_Area" localSheetId="3">'SIGNATURE PAGE'!$A$1:$L$58</definedName>
    <definedName name="_xlnm.Print_Titles" localSheetId="2">'BID FORM'!$5:$6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1" l="1"/>
  <c r="G62" i="1" s="1"/>
  <c r="G58" i="1"/>
  <c r="G59" i="1" s="1"/>
  <c r="G55" i="1"/>
  <c r="G56" i="1" s="1"/>
  <c r="G52" i="1"/>
  <c r="G53" i="1" s="1"/>
  <c r="G46" i="1"/>
  <c r="G43" i="1"/>
  <c r="G42" i="1"/>
  <c r="G41" i="1"/>
  <c r="G40" i="1"/>
  <c r="G39" i="1"/>
  <c r="G38" i="1"/>
  <c r="G37" i="1"/>
  <c r="G36" i="1"/>
  <c r="G35" i="1"/>
  <c r="G34" i="1"/>
  <c r="G33" i="1"/>
  <c r="G32" i="1"/>
  <c r="G31" i="1"/>
  <c r="G30" i="1"/>
  <c r="G29" i="1"/>
  <c r="G28" i="1"/>
  <c r="G27" i="1"/>
  <c r="G26" i="1"/>
  <c r="G25" i="1"/>
  <c r="G24" i="1"/>
  <c r="G23" i="1"/>
  <c r="G22" i="1"/>
  <c r="G18" i="1"/>
  <c r="G17" i="1"/>
  <c r="G16" i="1"/>
  <c r="G15" i="1"/>
  <c r="G14" i="1"/>
  <c r="G19" i="1" s="1"/>
  <c r="G10" i="1"/>
  <c r="G9" i="1"/>
  <c r="G8" i="1"/>
  <c r="G7" i="1"/>
  <c r="A22" i="4"/>
  <c r="A23" i="4" s="1"/>
  <c r="G66" i="1" l="1"/>
  <c r="L5" i="5"/>
  <c r="G65" i="1"/>
  <c r="L3" i="5"/>
  <c r="G47" i="1"/>
  <c r="G11" i="1"/>
  <c r="G67" i="1"/>
  <c r="L7" i="5"/>
  <c r="G68" i="1"/>
  <c r="L9" i="5"/>
  <c r="G49" i="1"/>
  <c r="G64" i="1" l="1"/>
  <c r="G69" i="1" s="1"/>
  <c r="L11" i="5" s="1"/>
  <c r="L1" i="5"/>
</calcChain>
</file>

<file path=xl/sharedStrings.xml><?xml version="1.0" encoding="utf-8"?>
<sst xmlns="http://schemas.openxmlformats.org/spreadsheetml/2006/main" count="431" uniqueCount="265">
  <si>
    <t>BID ITEM</t>
  </si>
  <si>
    <t>DESCRIPTION</t>
  </si>
  <si>
    <t>UNIT</t>
  </si>
  <si>
    <t>QTY</t>
  </si>
  <si>
    <t>PROPOSAL</t>
  </si>
  <si>
    <t xml:space="preserve">HEREBY PROPOSES: to enter into a contract to provide all necessary labor, materials, equipment and </t>
  </si>
  <si>
    <t>Basis of Award</t>
  </si>
  <si>
    <t>Please read the following instructions carefully.</t>
  </si>
  <si>
    <t>1.  After opening this file re-save it as your company's name.</t>
  </si>
  <si>
    <t>3.  Input the unit price of the appropriate pay item in the cells highlighted in blue.</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</si>
  <si>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</si>
  <si>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</si>
  <si>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</si>
  <si>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</si>
  <si>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</si>
  <si>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</si>
  <si>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</si>
  <si>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 xml:space="preserve">                              ELECTRONIC BID PROPOSAL INSTRUCTIONS - EXCEL SPREADSHEET</t>
  </si>
  <si>
    <t>4.  Review all data input and check calculations to ensure accuracy of Bid.</t>
  </si>
  <si>
    <t>6.  Complete and sign the "Signature Page" document.</t>
  </si>
  <si>
    <t xml:space="preserve">6.  Submit hardcopy and electronic disk with Contract Documents and Specifications for Bid opening date. </t>
  </si>
  <si>
    <t>5.  Print 1hardcopy of the "PROPOSAL" tab, BID FORM and the "SIGNATURE PAGE" tab.</t>
  </si>
  <si>
    <t>Figures</t>
  </si>
  <si>
    <t xml:space="preserve">Enclosed is a (         ) Bidder's Surety Bond, (        ) Certified Check, (        ) Cashier's Check for </t>
  </si>
  <si>
    <t>_________________________________________</t>
  </si>
  <si>
    <t>Dollars</t>
  </si>
  <si>
    <t>($______________________)</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</si>
  <si>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</si>
  <si>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</si>
  <si>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</si>
  <si>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</si>
  <si>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</si>
  <si>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</si>
  <si>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</si>
  <si>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</si>
  <si>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</si>
  <si>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</si>
  <si>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</si>
  <si>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</si>
  <si>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</si>
  <si>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
  </si>
  <si>
    <t xml:space="preserve">            </t>
  </si>
  <si>
    <t xml:space="preserve"> (SEAL)</t>
  </si>
  <si>
    <t>Address:________________________________</t>
  </si>
  <si>
    <t>_______________________________________</t>
  </si>
  <si>
    <t>Telephone Number: _______________________</t>
  </si>
  <si>
    <t>Fax Number: _______________________________</t>
  </si>
  <si>
    <t>2.  Open the BID FORM Sheet from the tabs below.</t>
  </si>
  <si>
    <t>Note:</t>
  </si>
  <si>
    <t>LF</t>
  </si>
  <si>
    <t>Total Base Bid</t>
  </si>
  <si>
    <t>001</t>
  </si>
  <si>
    <t>002</t>
  </si>
  <si>
    <t>003</t>
  </si>
  <si>
    <t>004</t>
  </si>
  <si>
    <t>005</t>
  </si>
  <si>
    <t>006</t>
  </si>
  <si>
    <t>007</t>
  </si>
  <si>
    <t>008</t>
  </si>
  <si>
    <t>009</t>
  </si>
  <si>
    <t>010</t>
  </si>
  <si>
    <t>011</t>
  </si>
  <si>
    <t>012</t>
  </si>
  <si>
    <t>013</t>
  </si>
  <si>
    <t>014</t>
  </si>
  <si>
    <t>(State of Organization)</t>
  </si>
  <si>
    <t>CY</t>
  </si>
  <si>
    <t>SF</t>
  </si>
  <si>
    <t>EA</t>
  </si>
  <si>
    <t>015</t>
  </si>
  <si>
    <t>016</t>
  </si>
  <si>
    <t>ALLOW</t>
  </si>
  <si>
    <t>017</t>
  </si>
  <si>
    <t>018</t>
  </si>
  <si>
    <t>019</t>
  </si>
  <si>
    <t>020</t>
  </si>
  <si>
    <t>021</t>
  </si>
  <si>
    <t>022</t>
  </si>
  <si>
    <t>023</t>
  </si>
  <si>
    <t>024</t>
  </si>
  <si>
    <t>025</t>
  </si>
  <si>
    <t xml:space="preserve">        CITY OF TULSA, OKLAHOMA</t>
  </si>
  <si>
    <t>-  Item numbers omitted are not a part of the Contract.</t>
  </si>
  <si>
    <t>which the City of Tulsa may retain or recover as liquidated damages in the event that the undersigned fails to enter into</t>
  </si>
  <si>
    <t xml:space="preserve"> Title: Corporate Secretary</t>
  </si>
  <si>
    <t>Printed Name:</t>
  </si>
  <si>
    <t>By signing above the bidder acknowledges receipt of the following Addenda (give number and date of each):</t>
  </si>
  <si>
    <t>026</t>
  </si>
  <si>
    <t>027</t>
  </si>
  <si>
    <t>028</t>
  </si>
  <si>
    <t>029</t>
  </si>
  <si>
    <t>030</t>
  </si>
  <si>
    <t>031</t>
  </si>
  <si>
    <t>032</t>
  </si>
  <si>
    <t>033</t>
  </si>
  <si>
    <t>034</t>
  </si>
  <si>
    <t>035</t>
  </si>
  <si>
    <t>036</t>
  </si>
  <si>
    <t>QUANTITY</t>
  </si>
  <si>
    <t>SY</t>
  </si>
  <si>
    <t>MOBILIZATION</t>
  </si>
  <si>
    <t xml:space="preserve">OWNER'S ALLOWANCE. </t>
  </si>
  <si>
    <t>037</t>
  </si>
  <si>
    <t>038</t>
  </si>
  <si>
    <t>039</t>
  </si>
  <si>
    <t>040</t>
  </si>
  <si>
    <t>041</t>
  </si>
  <si>
    <t>042</t>
  </si>
  <si>
    <t>043</t>
  </si>
  <si>
    <t>044</t>
  </si>
  <si>
    <t>045</t>
  </si>
  <si>
    <t>046</t>
  </si>
  <si>
    <t>047</t>
  </si>
  <si>
    <t>TREE PROTECTION FENCE</t>
  </si>
  <si>
    <t>SILT FENCE</t>
  </si>
  <si>
    <t>SITE GRADING</t>
  </si>
  <si>
    <t>EXCAVATION</t>
  </si>
  <si>
    <t>CLEAN No. 57 AGGREGATE</t>
  </si>
  <si>
    <t>PROJECT SIGN</t>
  </si>
  <si>
    <t>SAWCUT</t>
  </si>
  <si>
    <t>GENERAL CONDITIONS</t>
  </si>
  <si>
    <t>INLET PROTECTION</t>
  </si>
  <si>
    <t>STRIP AND STOCKPILE TOPSOIL</t>
  </si>
  <si>
    <t>SOILS - TOPSOIL</t>
  </si>
  <si>
    <t>SOILS - HAUL OFF</t>
  </si>
  <si>
    <t>SOD - BERMUDA</t>
  </si>
  <si>
    <t>STAKING</t>
  </si>
  <si>
    <t>TEMPORARY CONSTRUCTION FENCE</t>
  </si>
  <si>
    <t>TREE REMOVAL ALLOWANCE</t>
  </si>
  <si>
    <t>LS</t>
  </si>
  <si>
    <t>CONCRETE PAVING TO BE REMOVED</t>
  </si>
  <si>
    <t>REMOVAL OF BASKETBALL COURT, GOALS, AND LIGHTING</t>
  </si>
  <si>
    <t>REMOVAL OF ASPHALT PARKING LOT</t>
  </si>
  <si>
    <t>REMOVAL OF PAVEMENT AT CLOSED STREET</t>
  </si>
  <si>
    <t>TENNIS COURT</t>
  </si>
  <si>
    <t>TENNIS FENCING</t>
  </si>
  <si>
    <t>TENNIS WINDSCREENS</t>
  </si>
  <si>
    <t>TENNIS NET</t>
  </si>
  <si>
    <t>TENNIS LIGHTING</t>
  </si>
  <si>
    <t>BASKETBALL COURT</t>
  </si>
  <si>
    <t>BASKETBALL LIGHTING</t>
  </si>
  <si>
    <t>BASKETBALL GOALS</t>
  </si>
  <si>
    <t>BASKETBALL SEATING</t>
  </si>
  <si>
    <t>CONCRETE TRAIL/ SIDEWALK</t>
  </si>
  <si>
    <t>ASPHALT PARKING LOT</t>
  </si>
  <si>
    <t>MILL, PATCH, OVERLAY ASPHALT PARKING</t>
  </si>
  <si>
    <t>CONCRETE CURB AND GUTTER</t>
  </si>
  <si>
    <t>CONCRETE CURB RAMP</t>
  </si>
  <si>
    <t>PARKING STRIPING</t>
  </si>
  <si>
    <t>PARKING SIGNS</t>
  </si>
  <si>
    <t>MODIFY EXISTING PARKING LOT FOR ADDITIONAL HANDICAP SPACES</t>
  </si>
  <si>
    <t>STORM SEWER ALLOWANCE</t>
  </si>
  <si>
    <t>Add Alternate A1</t>
  </si>
  <si>
    <t>Subtotal Add Alternate A1</t>
  </si>
  <si>
    <t>Add Alternate A2</t>
  </si>
  <si>
    <t>Subtotal Add Alternate A2</t>
  </si>
  <si>
    <t>Add Alternate A3</t>
  </si>
  <si>
    <t>Subtotal Add Alternate A3</t>
  </si>
  <si>
    <t>Bid Items 1-71, Total Base Bid</t>
  </si>
  <si>
    <t>BASKETBALL SOLAR LIGHTING</t>
  </si>
  <si>
    <t>Subtotal Add Alternate A4</t>
  </si>
  <si>
    <t>Add Alternate A4</t>
  </si>
  <si>
    <t>UNSATISFACTORY SOILS</t>
  </si>
  <si>
    <t>SELECT FILL MATERIAL</t>
  </si>
  <si>
    <t>SIDEWALK REPLACEMENT, INCLUDING 2 CURB RAMPS</t>
  </si>
  <si>
    <t>EAST OSAGE PRAIRIE TRAIL CONNECTION, INCLUDING 1 CURB RAMP</t>
  </si>
  <si>
    <t>DRAIN BASIN</t>
  </si>
  <si>
    <t>CURB WALL</t>
  </si>
  <si>
    <t>WEST OSAGE PRAIRIE TRAIL CONNECTION, INCLUDING CULVERT</t>
  </si>
  <si>
    <t>4" NON-PERFORATED DRAIN PIPE</t>
  </si>
  <si>
    <t>4" PERFORATED DRAIN PIPE</t>
  </si>
  <si>
    <t>TENNIS BLEACHERS</t>
  </si>
  <si>
    <t>ADD ALT. A1
048</t>
  </si>
  <si>
    <t>ADD ALT. A1
049</t>
  </si>
  <si>
    <t>ADD ALT. A1
050</t>
  </si>
  <si>
    <t>ADD ALT. A1
051</t>
  </si>
  <si>
    <t xml:space="preserve">   TOTAL BID (BASE BID + ADD ALTS A1, A2, A3, A4)</t>
  </si>
  <si>
    <t xml:space="preserve">   BASE BID</t>
  </si>
  <si>
    <t xml:space="preserve">   ADD ALT A1</t>
  </si>
  <si>
    <t xml:space="preserve">   ADD ALT A2</t>
  </si>
  <si>
    <t xml:space="preserve">   ADD ALT A3</t>
  </si>
  <si>
    <t xml:space="preserve">   ADD ALT A4</t>
  </si>
  <si>
    <t>Dated at Tulsa, Oklahoma, this ________ day of __________________________, 20__.</t>
  </si>
  <si>
    <t>Engineers as set forth in the Contract.</t>
  </si>
  <si>
    <t>IT SHOULD BE NOTED THAT THE LOWEST RESPONSIBLE BID SHALL BE DETERMINED BY THE TOTAL OF THE BASE BID PLUS ADDITIVE ALTERNATES NO. A1 THRU A4 . THE ITEMS IN ADDITIVE ALTERNATES NO. A1 THRU A4  MAY OR MAY NOT BE INCLUDED IN THE CONTRACT AWARD AT THE SOLE DISCRETION OF THE CITY OF TULSA.  ANY PROPOSAL SUBMITTED WITH THE ADDITIVE ALTERNATES NO. A1 THRU A4  INCOMPLETE SHALL BE CONSIDERED NON-RESPONSIVE.</t>
  </si>
  <si>
    <t>By and Between:  GH2 Architects, ENGINEER and RECIPIENT. The enclosed electronic media is provided pursuant to your request and is for your limited use in connection with your submittal of Bid Proposal for Project   No. SP21-4.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</si>
  <si>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FOR CONTRACTOR USE</t>
  </si>
  <si>
    <t>City of Tulsa Project NO. SP21-4</t>
  </si>
  <si>
    <t>Lacy Park Improvements</t>
  </si>
  <si>
    <t>PROPOSAL FOR
Lacy Park Improvements
PROJECT NO. SP21-4</t>
  </si>
  <si>
    <t>PROJECT NO. SP21-4</t>
  </si>
  <si>
    <t xml:space="preserve">TO:  HONORABLE MAYOR </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</si>
  <si>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</si>
  <si>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</si>
  <si>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</si>
  <si>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</si>
  <si>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</si>
  <si>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</si>
  <si>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</si>
  <si>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</si>
  <si>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tools to completely construct and finish all the work required by the Contract Documents referred to  </t>
  </si>
  <si>
    <t xml:space="preserve">full payment therefore the amount set forth below for all work actually performed as computed by the </t>
  </si>
  <si>
    <t>1, 2, 3,4</t>
  </si>
  <si>
    <t>GENERAL CONDITIONS, SPECIFICATION SECTION 015000, INCLUDING PROJECT SIGN, TEMPORARY CONSTRUCTION FENCE AND TREE PROTECTION FENCE</t>
  </si>
  <si>
    <t>SYSTEM</t>
  </si>
  <si>
    <t>PAY NOTES</t>
  </si>
  <si>
    <t>5</t>
  </si>
  <si>
    <t>6</t>
  </si>
  <si>
    <t>8</t>
  </si>
  <si>
    <t>7</t>
  </si>
  <si>
    <t>9, 10, 11, 12</t>
  </si>
  <si>
    <t>DEMOLITION, INCLUDING TREE REMOVAL, CONCRETE PAVING TO BE REMOVED, REMOVAL OF ASPHALT PARKING LOT AND REMOVAL OF PAVEMENT AT CLOSED STREET</t>
  </si>
  <si>
    <t>13</t>
  </si>
  <si>
    <t>14</t>
  </si>
  <si>
    <t>15</t>
  </si>
  <si>
    <t>16</t>
  </si>
  <si>
    <t>17</t>
  </si>
  <si>
    <t>18</t>
  </si>
  <si>
    <t>39</t>
  </si>
  <si>
    <t xml:space="preserve">BASKETBALL COURT </t>
  </si>
  <si>
    <t>40</t>
  </si>
  <si>
    <t>BASKETBALL FENCING</t>
  </si>
  <si>
    <t>19</t>
  </si>
  <si>
    <t>20</t>
  </si>
  <si>
    <t>21</t>
  </si>
  <si>
    <t>22</t>
  </si>
  <si>
    <t>CONCRETE SIDEWALK</t>
  </si>
  <si>
    <t>23</t>
  </si>
  <si>
    <t>24</t>
  </si>
  <si>
    <t>25, 26</t>
  </si>
  <si>
    <t>27</t>
  </si>
  <si>
    <t>28</t>
  </si>
  <si>
    <t>29</t>
  </si>
  <si>
    <t>30</t>
  </si>
  <si>
    <t>31</t>
  </si>
  <si>
    <t>STEPS (2) AND HANDRAIL</t>
  </si>
  <si>
    <t>32</t>
  </si>
  <si>
    <t>CONCRETE RETAINING WALL</t>
  </si>
  <si>
    <t>33</t>
  </si>
  <si>
    <t>34</t>
  </si>
  <si>
    <t>35</t>
  </si>
  <si>
    <t>36</t>
  </si>
  <si>
    <t>OWNER'S ALLOWANCE</t>
  </si>
  <si>
    <t>37</t>
  </si>
  <si>
    <t>SUBTOTAL</t>
  </si>
  <si>
    <t>ADD ALT. A1
035</t>
  </si>
  <si>
    <t>38, 39, 40, 41, 42, 43</t>
  </si>
  <si>
    <t>TENNIS COURT, DEMOLITION OF EXISTING BASKETBALL COURT, BASKETBALL GOALS AND LIGHTS, ALL SITE WORK, NEW POST-TENSIONED COURT WITH ALL AMENITIES AND ELECTRICAL, LIGHTING, AND WEST SIDEWALK CONNECTION</t>
  </si>
  <si>
    <t>ADD ALT. A2
036</t>
  </si>
  <si>
    <t>22, 28</t>
  </si>
  <si>
    <t>OSAGE PRAIRIE TRAIL CONNECTION, REPLACEMENT OF PORTION OF EXISTING TRAIL AND INSTALLATION OF ENTIRE TRAIL, INCLUDING EARTHWORK, CULVERT, CURB RAMPS AND SOD</t>
  </si>
  <si>
    <t>ADD ALT. A3
037</t>
  </si>
  <si>
    <t>BASKETBALL COURT SOLAR LIGHTING IN LIEU OF BASE BID BASKETBALL COURT LIGHTING</t>
  </si>
  <si>
    <t>ADD ALT. A4
038</t>
  </si>
  <si>
    <t>10, 22, 28</t>
  </si>
  <si>
    <t>MADISON AVE. SIDEWALK REPLACEMENT, INCLUDING EARTHWORK, CURB RAMPS AND SOD</t>
  </si>
  <si>
    <t>GENERAL</t>
  </si>
  <si>
    <t>DATA INPUT</t>
  </si>
  <si>
    <t>UNIT PRICE</t>
  </si>
  <si>
    <t>TOTAL EACH ITEM</t>
  </si>
  <si>
    <t>DEMOLITION</t>
  </si>
  <si>
    <t>IMPROVEMENTS</t>
  </si>
  <si>
    <t>Total Base Bid plus Add Alternate A1-A4</t>
  </si>
  <si>
    <t>PROJECT NO.  SP21-4</t>
  </si>
  <si>
    <r>
      <t xml:space="preserve">therein; to complete said work within </t>
    </r>
    <r>
      <rPr>
        <b/>
        <sz val="12"/>
        <rFont val="Times New Roman"/>
        <family val="1"/>
      </rPr>
      <t>320 calendar days</t>
    </r>
    <r>
      <rPr>
        <sz val="12"/>
        <rFont val="Times New Roman"/>
        <family val="1"/>
      </rPr>
      <t xml:space="preserve"> after the work order is issued; and to accept 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</si>
</sst>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18" x14ac:knownFonts="1">
    <font>
      <sz val="10"/>
      <name val="Arial"/>
    </font>
    <font>
      <sz val="10"/>
      <name val="Arial"/>
      <family val="2"/>
    </font>
    <font>
      <b/>
      <sz val="10"/>
      <name val="Arial"/>
      <family val="2"/>
    </font>
    <font>
      <b/>
      <u/>
      <sz val="8"/>
      <name val="Arial"/>
      <family val="2"/>
    </font>
    <font>
      <sz val="8"/>
      <name val="Arial"/>
      <family val="2"/>
    </font>
    <font>
      <b/>
      <sz val="8"/>
      <name val="Arial"/>
      <family val="2"/>
    </font>
    <font>
      <b/>
      <sz val="10"/>
      <name val="Times New Roman"/>
      <family val="1"/>
    </font>
    <font>
      <b/>
      <sz val="12"/>
      <name val="Times New Roman"/>
      <family val="1"/>
    </font>
    <font>
      <sz val="12"/>
      <name val="Times New Roman"/>
      <family val="1"/>
    </font>
    <font>
      <b/>
      <u/>
      <sz val="12"/>
      <name val="Times New Roman"/>
      <family val="1"/>
    </font>
    <font>
      <sz val="10"/>
      <name val="Times New Roman"/>
      <family val="1"/>
    </font>
    <font>
      <sz val="12"/>
      <name val="Arial"/>
      <family val="2"/>
    </font>
    <font>
      <sz val="9"/>
      <name val="Arial"/>
      <family val="2"/>
    </font>
    <font>
      <sz val="9"/>
      <name val="Times New Roman"/>
      <family val="1"/>
    </font>
    <font>
      <sz val="10"/>
      <name val="Arial"/>
    </font>
    <font>
      <b/>
      <sz val="12"/>
      <name val="Arial"/>
      <family val="2"/>
    </font>
    <font>
      <b/>
      <u/>
      <sz val="8"/>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s>
  <cellStyleXfs count="2">
    <xf numFmtId="0" fontId="0" fillId="0" borderId="0"/>
    <xf numFmtId="43" fontId="14" fillId="0" borderId="0" applyFont="0" applyFill="0" applyBorder="0" applyAlignment="0" applyProtection="0"/>
  </cellStyleXfs>
  <cellXfs count="206">
    <xf numFmtId="0" fontId="0" fillId="0" borderId="0" xfId="0"/>
    <xf numFmtId="0" fontId="1" fillId="0" borderId="0" xfId="0" applyFont="1"/>
    <xf numFmtId="0" fontId="3"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right"/>
    </xf>
    <xf numFmtId="0" fontId="3" fillId="0" borderId="0" xfId="0" applyFont="1" applyAlignment="1">
      <alignment horizontal="left"/>
    </xf>
    <xf numFmtId="0" fontId="6" fillId="0" borderId="0" xfId="0" applyFont="1" applyProtection="1">
      <protection hidden="1"/>
    </xf>
    <xf numFmtId="0" fontId="7" fillId="0" borderId="0" xfId="0" applyFont="1"/>
    <xf numFmtId="0" fontId="8" fillId="0" borderId="0" xfId="0" applyFont="1"/>
    <xf numFmtId="44" fontId="8" fillId="0" borderId="0" xfId="0" applyNumberFormat="1" applyFont="1"/>
    <xf numFmtId="0" fontId="8" fillId="0" borderId="0" xfId="0" applyFont="1" applyAlignment="1">
      <alignment vertical="top"/>
    </xf>
    <xf numFmtId="3" fontId="8" fillId="0" borderId="0" xfId="0" applyNumberFormat="1" applyFont="1"/>
    <xf numFmtId="0" fontId="9" fillId="0" borderId="0" xfId="0" applyFont="1" applyProtection="1">
      <protection hidden="1"/>
    </xf>
    <xf numFmtId="3" fontId="0" fillId="0" borderId="0" xfId="0" applyNumberFormat="1"/>
    <xf numFmtId="0" fontId="0" fillId="0" borderId="0" xfId="0" applyAlignment="1">
      <alignment vertical="top"/>
    </xf>
    <xf numFmtId="0" fontId="10" fillId="0" borderId="0" xfId="0" applyFont="1" applyProtection="1">
      <protection hidden="1"/>
    </xf>
    <xf numFmtId="0" fontId="7" fillId="0" borderId="0" xfId="0" quotePrefix="1" applyFont="1" applyProtection="1">
      <protection hidden="1"/>
    </xf>
    <xf numFmtId="0" fontId="7" fillId="0" borderId="0" xfId="0" applyFont="1" applyProtection="1">
      <protection hidden="1"/>
    </xf>
    <xf numFmtId="0" fontId="8" fillId="0" borderId="0" xfId="0" applyFont="1" applyProtection="1">
      <protection hidden="1"/>
    </xf>
    <xf numFmtId="0" fontId="10" fillId="0" borderId="0" xfId="0" applyFont="1"/>
    <xf numFmtId="0" fontId="11" fillId="0" borderId="0" xfId="0" applyFont="1"/>
    <xf numFmtId="3" fontId="11" fillId="0" borderId="0" xfId="0" applyNumberFormat="1" applyFont="1"/>
    <xf numFmtId="0" fontId="7" fillId="0" borderId="6" xfId="0" applyFont="1" applyBorder="1"/>
    <xf numFmtId="0" fontId="8" fillId="0" borderId="6" xfId="0" applyFont="1" applyBorder="1"/>
    <xf numFmtId="44" fontId="8" fillId="0" borderId="6" xfId="0" applyNumberFormat="1" applyFont="1" applyBorder="1"/>
    <xf numFmtId="0" fontId="8" fillId="0" borderId="6" xfId="0" applyFont="1" applyBorder="1" applyAlignment="1">
      <alignment vertical="top"/>
    </xf>
    <xf numFmtId="3" fontId="8" fillId="0" borderId="6" xfId="0" applyNumberFormat="1" applyFont="1" applyBorder="1"/>
    <xf numFmtId="0" fontId="12" fillId="0" borderId="0" xfId="0" applyFont="1"/>
    <xf numFmtId="0" fontId="13" fillId="0" borderId="0" xfId="0" applyFont="1"/>
    <xf numFmtId="49" fontId="1" fillId="0" borderId="9" xfId="0" applyNumberFormat="1" applyFont="1" applyBorder="1" applyAlignment="1" applyProtection="1">
      <alignment horizontal="center" vertical="top" wrapText="1"/>
      <protection hidden="1"/>
    </xf>
    <xf numFmtId="164" fontId="8" fillId="0" borderId="0" xfId="0" applyNumberFormat="1" applyFont="1"/>
    <xf numFmtId="164" fontId="8" fillId="0" borderId="8" xfId="0" applyNumberFormat="1" applyFont="1" applyBorder="1"/>
    <xf numFmtId="0" fontId="1" fillId="0" borderId="10" xfId="0" applyFont="1" applyBorder="1" applyAlignment="1" applyProtection="1">
      <alignment horizontal="left" vertical="top" wrapText="1"/>
      <protection hidden="1"/>
    </xf>
    <xf numFmtId="0" fontId="1" fillId="0" borderId="10" xfId="0" applyFont="1" applyBorder="1" applyAlignment="1">
      <alignment horizontal="center" vertical="top" wrapText="1"/>
    </xf>
    <xf numFmtId="0" fontId="2" fillId="0" borderId="3" xfId="0" applyFont="1" applyBorder="1" applyAlignment="1" applyProtection="1">
      <alignment vertical="top" wrapText="1"/>
      <protection hidden="1"/>
    </xf>
    <xf numFmtId="0" fontId="2" fillId="0" borderId="4" xfId="0" applyFont="1" applyBorder="1" applyAlignment="1" applyProtection="1">
      <alignment vertical="top" wrapText="1"/>
      <protection hidden="1"/>
    </xf>
    <xf numFmtId="0" fontId="2" fillId="0" borderId="4" xfId="0" applyFont="1" applyBorder="1" applyAlignment="1" applyProtection="1">
      <alignment horizontal="center" vertical="top" wrapText="1"/>
      <protection hidden="1"/>
    </xf>
    <xf numFmtId="165" fontId="2" fillId="0" borderId="4" xfId="1" applyNumberFormat="1" applyFont="1" applyBorder="1" applyAlignment="1" applyProtection="1">
      <alignment horizontal="center" vertical="top" wrapText="1"/>
      <protection hidden="1"/>
    </xf>
    <xf numFmtId="0" fontId="2" fillId="0" borderId="3" xfId="0" applyFont="1" applyBorder="1" applyAlignment="1" applyProtection="1">
      <alignment horizontal="center" vertical="top"/>
      <protection hidden="1"/>
    </xf>
    <xf numFmtId="0" fontId="2" fillId="0" borderId="3" xfId="0" applyFont="1" applyBorder="1" applyAlignment="1" applyProtection="1">
      <alignment horizontal="center"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 fillId="0" borderId="10" xfId="0" applyFont="1" applyBorder="1" applyAlignment="1">
      <alignment vertical="top" wrapText="1"/>
    </xf>
    <xf numFmtId="165" fontId="1" fillId="0" borderId="11" xfId="1" applyNumberFormat="1" applyFont="1" applyBorder="1" applyAlignment="1">
      <alignment horizontal="center" vertical="top" wrapText="1"/>
    </xf>
    <xf numFmtId="164" fontId="1" fillId="0" borderId="12" xfId="0" applyNumberFormat="1" applyFont="1" applyBorder="1" applyAlignment="1" applyProtection="1">
      <alignment horizontal="right" vertical="top" wrapText="1"/>
      <protection locked="0"/>
    </xf>
    <xf numFmtId="164" fontId="1" fillId="0" borderId="7" xfId="0" applyNumberFormat="1" applyFont="1" applyBorder="1" applyAlignment="1" applyProtection="1">
      <alignment horizontal="right" vertical="top" wrapText="1"/>
      <protection hidden="1"/>
    </xf>
    <xf numFmtId="165" fontId="1" fillId="0" borderId="11" xfId="1" applyNumberFormat="1" applyFont="1" applyBorder="1" applyAlignment="1" applyProtection="1">
      <alignment horizontal="center" vertical="top" wrapText="1"/>
    </xf>
    <xf numFmtId="0" fontId="1" fillId="0" borderId="13" xfId="0" applyFont="1" applyBorder="1" applyAlignment="1">
      <alignment horizontal="center" vertical="top" wrapText="1"/>
    </xf>
    <xf numFmtId="164" fontId="2" fillId="0" borderId="1" xfId="0" applyNumberFormat="1" applyFont="1" applyBorder="1" applyAlignment="1" applyProtection="1">
      <alignment vertical="top" wrapText="1"/>
      <protection hidden="1"/>
    </xf>
    <xf numFmtId="0" fontId="1" fillId="0" borderId="7" xfId="0" applyFont="1" applyBorder="1" applyAlignment="1" applyProtection="1">
      <alignment horizontal="center" vertical="top" wrapText="1"/>
      <protection hidden="1"/>
    </xf>
    <xf numFmtId="0" fontId="2" fillId="0" borderId="7" xfId="0" applyFont="1" applyBorder="1" applyAlignment="1" applyProtection="1">
      <alignment horizontal="left" vertical="top" wrapText="1"/>
      <protection hidden="1"/>
    </xf>
    <xf numFmtId="0" fontId="1" fillId="0" borderId="7" xfId="0" applyFont="1" applyBorder="1" applyAlignment="1">
      <alignment horizontal="center" vertical="top" wrapText="1"/>
    </xf>
    <xf numFmtId="165" fontId="1" fillId="0" borderId="7" xfId="1" applyNumberFormat="1" applyFont="1" applyBorder="1" applyAlignment="1" applyProtection="1">
      <alignment horizontal="center" vertical="top" wrapText="1"/>
    </xf>
    <xf numFmtId="164" fontId="1" fillId="0" borderId="7" xfId="0" applyNumberFormat="1" applyFont="1" applyBorder="1" applyAlignment="1" applyProtection="1">
      <alignment horizontal="left" vertical="top" wrapText="1"/>
      <protection locked="0"/>
    </xf>
    <xf numFmtId="0" fontId="1" fillId="0" borderId="17" xfId="0" applyFont="1" applyBorder="1" applyAlignment="1" applyProtection="1">
      <alignment vertical="top" wrapText="1"/>
      <protection hidden="1"/>
    </xf>
    <xf numFmtId="0" fontId="1" fillId="0" borderId="17" xfId="0" applyFont="1" applyBorder="1" applyAlignment="1">
      <alignment horizontal="center" vertical="top" wrapText="1"/>
    </xf>
    <xf numFmtId="165" fontId="1" fillId="0" borderId="17" xfId="1" applyNumberFormat="1" applyFont="1" applyBorder="1" applyAlignment="1" applyProtection="1">
      <alignment horizontal="center" vertical="top" wrapText="1"/>
    </xf>
    <xf numFmtId="0" fontId="1" fillId="0" borderId="2" xfId="0" applyFont="1" applyBorder="1" applyAlignment="1" applyProtection="1">
      <alignment horizontal="center" vertical="top" wrapText="1"/>
      <protection hidden="1"/>
    </xf>
    <xf numFmtId="0" fontId="2" fillId="0" borderId="2" xfId="0" applyFont="1" applyBorder="1" applyAlignment="1" applyProtection="1">
      <alignment horizontal="center" vertical="top" wrapText="1"/>
      <protection hidden="1"/>
    </xf>
    <xf numFmtId="0" fontId="1" fillId="0" borderId="2" xfId="0" applyFont="1" applyBorder="1" applyAlignment="1">
      <alignment horizontal="center" vertical="top" wrapText="1"/>
    </xf>
    <xf numFmtId="165" fontId="1" fillId="0" borderId="2" xfId="1" applyNumberFormat="1" applyFont="1" applyBorder="1" applyAlignment="1" applyProtection="1">
      <alignment horizontal="center" vertical="top" wrapText="1"/>
    </xf>
    <xf numFmtId="164" fontId="1" fillId="0" borderId="2" xfId="0" applyNumberFormat="1" applyFont="1" applyBorder="1" applyAlignment="1" applyProtection="1">
      <alignment horizontal="left" vertical="top" wrapText="1"/>
      <protection locked="0"/>
    </xf>
    <xf numFmtId="164" fontId="2" fillId="0" borderId="2" xfId="0" applyNumberFormat="1" applyFont="1" applyBorder="1" applyAlignment="1" applyProtection="1">
      <alignment vertical="top" wrapText="1"/>
      <protection hidden="1"/>
    </xf>
    <xf numFmtId="0" fontId="1" fillId="0" borderId="18" xfId="0" applyFont="1" applyBorder="1" applyAlignment="1" applyProtection="1">
      <alignment horizontal="center" vertical="top" wrapText="1"/>
      <protection hidden="1"/>
    </xf>
    <xf numFmtId="0" fontId="1" fillId="0" borderId="18" xfId="0" applyFont="1" applyBorder="1" applyAlignment="1">
      <alignment horizontal="center" vertical="top" wrapText="1"/>
    </xf>
    <xf numFmtId="165" fontId="1" fillId="0" borderId="18" xfId="1" applyNumberFormat="1" applyFont="1" applyBorder="1" applyAlignment="1" applyProtection="1">
      <alignment horizontal="center" vertical="top" wrapText="1"/>
    </xf>
    <xf numFmtId="164" fontId="1" fillId="0" borderId="18" xfId="0" applyNumberFormat="1" applyFont="1" applyBorder="1" applyAlignment="1" applyProtection="1">
      <alignment horizontal="left" vertical="top" wrapText="1"/>
      <protection locked="0"/>
    </xf>
    <xf numFmtId="164" fontId="2" fillId="0" borderId="18" xfId="0" applyNumberFormat="1" applyFont="1" applyBorder="1" applyAlignment="1" applyProtection="1">
      <alignmen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lignment horizontal="center" vertical="top" wrapText="1"/>
    </xf>
    <xf numFmtId="165" fontId="1" fillId="0" borderId="1" xfId="1" applyNumberFormat="1" applyFont="1" applyBorder="1" applyAlignment="1" applyProtection="1">
      <alignment horizontal="center" vertical="top" wrapText="1"/>
    </xf>
    <xf numFmtId="164" fontId="1" fillId="0" borderId="6" xfId="0" applyNumberFormat="1" applyFont="1" applyBorder="1" applyAlignment="1" applyProtection="1">
      <alignment horizontal="left" vertical="top" wrapText="1"/>
      <protection locked="0"/>
    </xf>
    <xf numFmtId="164" fontId="1" fillId="0" borderId="2" xfId="0" applyNumberFormat="1" applyFont="1" applyBorder="1" applyAlignment="1" applyProtection="1">
      <alignment vertical="top" wrapText="1"/>
      <protection hidden="1"/>
    </xf>
    <xf numFmtId="164" fontId="1" fillId="0" borderId="1" xfId="0" applyNumberFormat="1" applyFont="1" applyBorder="1" applyAlignment="1" applyProtection="1">
      <alignment horizontal="left" vertical="top" wrapText="1"/>
      <protection locked="0"/>
    </xf>
    <xf numFmtId="164" fontId="1" fillId="0" borderId="1" xfId="0" applyNumberFormat="1" applyFont="1" applyBorder="1" applyAlignment="1" applyProtection="1">
      <alignment vertical="top" wrapText="1"/>
      <protection hidden="1"/>
    </xf>
    <xf numFmtId="0" fontId="1" fillId="0" borderId="7" xfId="0" applyFont="1" applyBorder="1" applyAlignment="1" applyProtection="1">
      <alignment vertical="top" wrapText="1"/>
      <protection hidden="1"/>
    </xf>
    <xf numFmtId="0" fontId="2" fillId="0" borderId="7" xfId="0" applyFont="1" applyBorder="1" applyAlignment="1" applyProtection="1">
      <alignment horizontal="center" vertical="top" wrapText="1"/>
      <protection hidden="1"/>
    </xf>
    <xf numFmtId="164" fontId="1" fillId="0" borderId="19" xfId="0" applyNumberFormat="1" applyFont="1" applyBorder="1" applyAlignment="1" applyProtection="1">
      <alignment horizontal="left" vertical="top" wrapText="1"/>
      <protection locked="0"/>
    </xf>
    <xf numFmtId="164" fontId="1" fillId="0" borderId="9" xfId="0" applyNumberFormat="1" applyFont="1" applyBorder="1" applyAlignment="1" applyProtection="1">
      <alignment vertical="top" wrapText="1"/>
      <protection hidden="1"/>
    </xf>
    <xf numFmtId="0" fontId="2" fillId="0" borderId="17" xfId="0" applyFont="1" applyBorder="1" applyAlignment="1" applyProtection="1">
      <alignment horizontal="center" vertical="top" wrapText="1"/>
      <protection hidden="1"/>
    </xf>
    <xf numFmtId="164" fontId="1" fillId="0" borderId="20" xfId="0" applyNumberFormat="1" applyFont="1" applyBorder="1" applyAlignment="1" applyProtection="1">
      <alignment horizontal="left" vertical="top" wrapText="1"/>
      <protection locked="0"/>
    </xf>
    <xf numFmtId="164" fontId="1" fillId="0" borderId="17" xfId="0" applyNumberFormat="1" applyFont="1" applyBorder="1" applyAlignment="1" applyProtection="1">
      <alignment vertical="top" wrapText="1"/>
      <protection hidden="1"/>
    </xf>
    <xf numFmtId="0" fontId="2" fillId="0" borderId="1" xfId="0" applyFont="1" applyBorder="1" applyAlignment="1" applyProtection="1">
      <alignment vertical="top" wrapText="1"/>
      <protection hidden="1"/>
    </xf>
    <xf numFmtId="165" fontId="2" fillId="0" borderId="1" xfId="1" applyNumberFormat="1" applyFont="1" applyBorder="1" applyAlignment="1" applyProtection="1">
      <alignment horizontal="center" vertical="top" wrapText="1"/>
      <protection hidden="1"/>
    </xf>
    <xf numFmtId="0" fontId="1" fillId="0" borderId="9" xfId="0" applyFont="1" applyBorder="1" applyAlignment="1" applyProtection="1">
      <alignment vertical="top" wrapText="1"/>
      <protection hidden="1"/>
    </xf>
    <xf numFmtId="0" fontId="1" fillId="0" borderId="9" xfId="0" applyFont="1" applyBorder="1" applyAlignment="1">
      <alignment horizontal="center" vertical="top" wrapText="1"/>
    </xf>
    <xf numFmtId="165" fontId="1" fillId="0" borderId="9" xfId="1" applyNumberFormat="1" applyFont="1" applyBorder="1" applyAlignment="1" applyProtection="1">
      <alignment horizontal="center" vertical="top" wrapText="1"/>
    </xf>
    <xf numFmtId="164" fontId="1" fillId="0" borderId="21" xfId="0" applyNumberFormat="1" applyFont="1" applyBorder="1" applyAlignment="1" applyProtection="1">
      <alignment horizontal="left" vertical="top" wrapText="1"/>
      <protection locked="0"/>
    </xf>
    <xf numFmtId="164" fontId="1" fillId="0" borderId="17" xfId="0" applyNumberFormat="1" applyFont="1" applyBorder="1" applyAlignment="1" applyProtection="1">
      <alignment horizontal="right" vertical="top" wrapText="1"/>
      <protection locked="0"/>
    </xf>
    <xf numFmtId="0" fontId="1" fillId="0" borderId="11" xfId="0" applyFont="1" applyBorder="1" applyAlignment="1">
      <alignment vertical="top" wrapText="1"/>
    </xf>
    <xf numFmtId="0" fontId="1" fillId="0" borderId="11" xfId="0" applyFont="1" applyBorder="1" applyAlignment="1" applyProtection="1">
      <alignment horizontal="left" vertical="top" wrapText="1"/>
      <protection hidden="1"/>
    </xf>
    <xf numFmtId="0" fontId="1" fillId="0" borderId="14" xfId="0" applyFont="1" applyBorder="1" applyAlignment="1" applyProtection="1">
      <alignment horizontal="left" vertical="top" wrapText="1"/>
      <protection hidden="1"/>
    </xf>
    <xf numFmtId="0" fontId="1" fillId="0" borderId="22" xfId="0" applyFont="1" applyBorder="1" applyAlignment="1" applyProtection="1">
      <alignment vertical="top" wrapText="1"/>
      <protection hidden="1"/>
    </xf>
    <xf numFmtId="0" fontId="1" fillId="0" borderId="23" xfId="0" applyFont="1" applyBorder="1" applyAlignment="1">
      <alignment horizontal="center" vertical="top" wrapText="1"/>
    </xf>
    <xf numFmtId="0" fontId="8" fillId="0" borderId="24" xfId="0" applyFont="1" applyBorder="1" applyAlignment="1">
      <alignment vertical="top"/>
    </xf>
    <xf numFmtId="0" fontId="8" fillId="0" borderId="0" xfId="0" applyFont="1" applyAlignment="1" applyProtection="1">
      <alignment wrapText="1"/>
      <protection hidden="1"/>
    </xf>
    <xf numFmtId="3" fontId="2" fillId="0" borderId="32" xfId="0" applyNumberFormat="1" applyFont="1" applyBorder="1" applyAlignment="1" applyProtection="1">
      <alignment horizontal="center" vertical="top"/>
      <protection hidden="1"/>
    </xf>
    <xf numFmtId="165" fontId="1" fillId="0" borderId="33" xfId="1" applyNumberFormat="1" applyFont="1" applyBorder="1" applyAlignment="1">
      <alignment horizontal="center" vertical="top"/>
    </xf>
    <xf numFmtId="165" fontId="1" fillId="0" borderId="33" xfId="1" applyNumberFormat="1" applyFont="1" applyBorder="1" applyAlignment="1" applyProtection="1">
      <alignment horizontal="center" vertical="top" wrapText="1"/>
    </xf>
    <xf numFmtId="165" fontId="1" fillId="0" borderId="33" xfId="1" applyNumberFormat="1" applyFont="1" applyBorder="1" applyAlignment="1">
      <alignment horizontal="center" vertical="top" wrapText="1"/>
    </xf>
    <xf numFmtId="165" fontId="1" fillId="0" borderId="34" xfId="1" applyNumberFormat="1" applyFont="1" applyBorder="1" applyAlignment="1" applyProtection="1">
      <alignment horizontal="center" vertical="top" wrapText="1"/>
    </xf>
    <xf numFmtId="49" fontId="1" fillId="0" borderId="36" xfId="0" applyNumberFormat="1" applyFont="1" applyBorder="1" applyAlignment="1" applyProtection="1">
      <alignment horizontal="center" vertical="top" wrapText="1"/>
      <protection hidden="1"/>
    </xf>
    <xf numFmtId="0" fontId="1" fillId="0" borderId="37" xfId="0" applyFont="1" applyBorder="1" applyAlignment="1" applyProtection="1">
      <alignment vertical="top" wrapText="1"/>
      <protection hidden="1"/>
    </xf>
    <xf numFmtId="0" fontId="1" fillId="0" borderId="36" xfId="0" applyFont="1" applyBorder="1" applyAlignment="1">
      <alignment horizontal="center" vertical="top" wrapText="1"/>
    </xf>
    <xf numFmtId="165" fontId="1" fillId="0" borderId="35" xfId="1" applyNumberFormat="1" applyFont="1" applyBorder="1" applyAlignment="1" applyProtection="1">
      <alignment horizontal="center" vertical="top" wrapText="1"/>
    </xf>
    <xf numFmtId="49" fontId="1" fillId="0" borderId="18" xfId="0" applyNumberFormat="1" applyFont="1" applyBorder="1" applyAlignment="1" applyProtection="1">
      <alignment horizontal="center" vertical="top" wrapText="1"/>
      <protection hidden="1"/>
    </xf>
    <xf numFmtId="0" fontId="1" fillId="0" borderId="41" xfId="0" applyFont="1" applyBorder="1" applyAlignment="1">
      <alignment vertical="top" wrapText="1"/>
    </xf>
    <xf numFmtId="0" fontId="1" fillId="0" borderId="41" xfId="0" applyFont="1" applyBorder="1" applyAlignment="1">
      <alignment horizontal="center" vertical="top" wrapText="1"/>
    </xf>
    <xf numFmtId="165" fontId="1" fillId="0" borderId="42" xfId="1" applyNumberFormat="1" applyFont="1" applyBorder="1" applyAlignment="1">
      <alignment horizontal="center" vertical="top" wrapText="1"/>
    </xf>
    <xf numFmtId="49" fontId="1" fillId="0" borderId="7" xfId="0" applyNumberFormat="1" applyFont="1" applyBorder="1" applyAlignment="1" applyProtection="1">
      <alignment horizontal="center" vertical="top" wrapText="1"/>
      <protection hidden="1"/>
    </xf>
    <xf numFmtId="0" fontId="1" fillId="0" borderId="38" xfId="0" applyFont="1" applyBorder="1" applyAlignment="1" applyProtection="1">
      <alignment horizontal="left" vertical="top" wrapText="1"/>
      <protection hidden="1"/>
    </xf>
    <xf numFmtId="0" fontId="1" fillId="0" borderId="38" xfId="0" applyFont="1" applyBorder="1" applyAlignment="1">
      <alignment horizontal="center" vertical="top" wrapText="1"/>
    </xf>
    <xf numFmtId="165" fontId="1" fillId="0" borderId="39" xfId="1" applyNumberFormat="1" applyFont="1" applyBorder="1" applyAlignment="1" applyProtection="1">
      <alignment horizontal="center" vertical="top" wrapText="1"/>
    </xf>
    <xf numFmtId="49" fontId="1" fillId="0" borderId="23" xfId="0" applyNumberFormat="1" applyFont="1" applyBorder="1" applyAlignment="1" applyProtection="1">
      <alignment horizontal="center" vertical="top" wrapText="1"/>
      <protection hidden="1"/>
    </xf>
    <xf numFmtId="0" fontId="1" fillId="0" borderId="13" xfId="0" applyFont="1" applyBorder="1" applyAlignment="1">
      <alignment vertical="top" wrapText="1"/>
    </xf>
    <xf numFmtId="165" fontId="1" fillId="0" borderId="14" xfId="1" applyNumberFormat="1" applyFont="1" applyBorder="1" applyAlignment="1">
      <alignment horizontal="center" vertical="top" wrapText="1"/>
    </xf>
    <xf numFmtId="49" fontId="1" fillId="0" borderId="43" xfId="0" applyNumberFormat="1" applyFont="1" applyBorder="1" applyAlignment="1" applyProtection="1">
      <alignment horizontal="center" vertical="top" wrapText="1"/>
      <protection hidden="1"/>
    </xf>
    <xf numFmtId="0" fontId="1" fillId="0" borderId="44" xfId="0" applyFont="1" applyBorder="1" applyAlignment="1" applyProtection="1">
      <alignment horizontal="left" vertical="top" wrapText="1"/>
      <protection hidden="1"/>
    </xf>
    <xf numFmtId="0" fontId="1" fillId="0" borderId="44" xfId="0" applyFont="1" applyBorder="1" applyAlignment="1">
      <alignment horizontal="center" vertical="top" wrapText="1"/>
    </xf>
    <xf numFmtId="165" fontId="1" fillId="0" borderId="45" xfId="1" applyNumberFormat="1" applyFont="1" applyBorder="1" applyAlignment="1" applyProtection="1">
      <alignment horizontal="center" vertical="top" wrapText="1"/>
    </xf>
    <xf numFmtId="49" fontId="1" fillId="0" borderId="17" xfId="0" applyNumberFormat="1" applyFont="1" applyBorder="1" applyAlignment="1" applyProtection="1">
      <alignment horizontal="center" vertical="top" wrapText="1"/>
      <protection hidden="1"/>
    </xf>
    <xf numFmtId="0" fontId="1" fillId="0" borderId="44" xfId="0" applyFont="1" applyBorder="1" applyAlignment="1">
      <alignment vertical="top" wrapText="1"/>
    </xf>
    <xf numFmtId="165" fontId="1" fillId="0" borderId="45" xfId="1" applyNumberFormat="1" applyFont="1" applyFill="1" applyBorder="1" applyAlignment="1">
      <alignment horizontal="center" vertical="top" wrapText="1"/>
    </xf>
    <xf numFmtId="165" fontId="1" fillId="0" borderId="11" xfId="1" applyNumberFormat="1" applyFont="1" applyFill="1" applyBorder="1" applyAlignment="1">
      <alignment horizontal="center" vertical="top" wrapText="1"/>
    </xf>
    <xf numFmtId="0" fontId="1" fillId="0" borderId="41" xfId="0" applyFont="1" applyBorder="1" applyAlignment="1" applyProtection="1">
      <alignment horizontal="left" vertical="top" wrapText="1"/>
      <protection hidden="1"/>
    </xf>
    <xf numFmtId="165" fontId="1" fillId="0" borderId="42" xfId="1" applyNumberFormat="1" applyFont="1" applyFill="1" applyBorder="1" applyAlignment="1" applyProtection="1">
      <alignment horizontal="center" vertical="top" wrapText="1"/>
    </xf>
    <xf numFmtId="49" fontId="1" fillId="0" borderId="2" xfId="0" applyNumberFormat="1" applyFont="1" applyBorder="1" applyAlignment="1" applyProtection="1">
      <alignment horizontal="center" vertical="top" wrapText="1"/>
      <protection hidden="1"/>
    </xf>
    <xf numFmtId="0" fontId="1" fillId="0" borderId="15" xfId="0" applyFont="1" applyBorder="1" applyAlignment="1" applyProtection="1">
      <alignment horizontal="left" vertical="top" wrapText="1"/>
      <protection hidden="1"/>
    </xf>
    <xf numFmtId="165" fontId="1" fillId="0" borderId="14" xfId="1" applyNumberFormat="1" applyFont="1" applyFill="1" applyBorder="1" applyAlignment="1" applyProtection="1">
      <alignment horizontal="center" vertical="top" wrapText="1"/>
    </xf>
    <xf numFmtId="49" fontId="1" fillId="0" borderId="40" xfId="0" applyNumberFormat="1" applyFont="1" applyBorder="1" applyAlignment="1" applyProtection="1">
      <alignment horizontal="center" vertical="top" wrapText="1"/>
      <protection hidden="1"/>
    </xf>
    <xf numFmtId="49" fontId="1" fillId="0" borderId="6" xfId="0" applyNumberFormat="1" applyFont="1" applyBorder="1" applyAlignment="1" applyProtection="1">
      <alignment horizontal="center" vertical="top" wrapText="1"/>
      <protection hidden="1"/>
    </xf>
    <xf numFmtId="0" fontId="1" fillId="0" borderId="6" xfId="0" applyFont="1" applyBorder="1" applyAlignment="1" applyProtection="1">
      <alignment horizontal="left" vertical="top" wrapText="1"/>
      <protection hidden="1"/>
    </xf>
    <xf numFmtId="0" fontId="1" fillId="0" borderId="6" xfId="0" applyFont="1" applyBorder="1" applyAlignment="1">
      <alignment horizontal="center" vertical="top" wrapText="1"/>
    </xf>
    <xf numFmtId="49" fontId="2" fillId="0" borderId="6" xfId="0" applyNumberFormat="1" applyFont="1" applyBorder="1" applyAlignment="1" applyProtection="1">
      <alignment horizontal="center" vertical="top" wrapText="1"/>
      <protection hidden="1"/>
    </xf>
    <xf numFmtId="165" fontId="1" fillId="0" borderId="6" xfId="1" applyNumberFormat="1" applyFont="1" applyBorder="1" applyAlignment="1" applyProtection="1">
      <alignment horizontal="center" vertical="top" wrapText="1"/>
    </xf>
    <xf numFmtId="164" fontId="1" fillId="0" borderId="6" xfId="0" applyNumberFormat="1" applyFont="1" applyBorder="1" applyAlignment="1">
      <alignment horizontal="right" vertical="top" wrapText="1"/>
    </xf>
    <xf numFmtId="164" fontId="1" fillId="0" borderId="5" xfId="0" applyNumberFormat="1" applyFont="1" applyBorder="1" applyAlignment="1" applyProtection="1">
      <alignment horizontal="right" vertical="top" wrapText="1"/>
      <protection hidden="1"/>
    </xf>
    <xf numFmtId="49" fontId="1" fillId="0" borderId="3" xfId="0" applyNumberFormat="1" applyFont="1" applyBorder="1" applyAlignment="1" applyProtection="1">
      <alignment horizontal="center" vertical="top" wrapText="1"/>
      <protection hidden="1"/>
    </xf>
    <xf numFmtId="49" fontId="1" fillId="0" borderId="4" xfId="0" applyNumberFormat="1" applyFont="1" applyBorder="1" applyAlignment="1" applyProtection="1">
      <alignment horizontal="center" vertical="top" wrapText="1"/>
      <protection hidden="1"/>
    </xf>
    <xf numFmtId="164" fontId="1" fillId="0" borderId="4" xfId="0" applyNumberFormat="1" applyFont="1" applyBorder="1" applyAlignment="1" applyProtection="1">
      <alignment horizontal="left" vertical="top" wrapText="1"/>
      <protection locked="0"/>
    </xf>
    <xf numFmtId="164" fontId="2" fillId="0" borderId="5" xfId="0" applyNumberFormat="1" applyFont="1" applyBorder="1" applyAlignment="1" applyProtection="1">
      <alignment vertical="top" wrapText="1"/>
      <protection hidden="1"/>
    </xf>
    <xf numFmtId="0" fontId="1" fillId="0" borderId="17" xfId="0" applyFont="1" applyBorder="1" applyAlignment="1" applyProtection="1">
      <alignment horizontal="center" vertical="top" wrapText="1"/>
      <protection hidden="1"/>
    </xf>
    <xf numFmtId="0" fontId="1" fillId="0" borderId="0" xfId="0" applyFont="1" applyAlignment="1">
      <alignment vertical="top"/>
    </xf>
    <xf numFmtId="3" fontId="1" fillId="0" borderId="0" xfId="0" applyNumberFormat="1" applyFont="1" applyAlignment="1">
      <alignment vertical="top"/>
    </xf>
    <xf numFmtId="0" fontId="2" fillId="0" borderId="1" xfId="0" applyFont="1" applyBorder="1" applyAlignment="1">
      <alignment horizontal="center" vertical="top"/>
    </xf>
    <xf numFmtId="3" fontId="2" fillId="0" borderId="3" xfId="0" applyNumberFormat="1" applyFont="1" applyBorder="1" applyAlignment="1" applyProtection="1">
      <alignment horizontal="center" vertical="top"/>
      <protection hidden="1"/>
    </xf>
    <xf numFmtId="0" fontId="2" fillId="0" borderId="1" xfId="0" applyFont="1" applyBorder="1" applyAlignment="1" applyProtection="1">
      <alignment horizontal="center" vertical="top"/>
      <protection locked="0"/>
    </xf>
    <xf numFmtId="164" fontId="1" fillId="0" borderId="1" xfId="0" applyNumberFormat="1" applyFont="1" applyBorder="1" applyAlignment="1" applyProtection="1">
      <alignment horizontal="right" vertical="top" wrapText="1"/>
      <protection hidden="1"/>
    </xf>
    <xf numFmtId="0" fontId="0" fillId="0" borderId="3" xfId="0" applyBorder="1" applyAlignment="1">
      <alignment vertical="top"/>
    </xf>
    <xf numFmtId="49" fontId="2" fillId="0" borderId="4" xfId="0" applyNumberFormat="1" applyFont="1" applyBorder="1" applyAlignment="1" applyProtection="1">
      <alignment horizontal="center" vertical="top" wrapText="1"/>
      <protection hidden="1"/>
    </xf>
    <xf numFmtId="0" fontId="1" fillId="0" borderId="4" xfId="0" applyFont="1" applyBorder="1" applyAlignment="1">
      <alignment horizontal="center" vertical="top" wrapText="1"/>
    </xf>
    <xf numFmtId="165" fontId="1" fillId="0" borderId="4" xfId="1" applyNumberFormat="1" applyFont="1" applyBorder="1" applyAlignment="1">
      <alignment horizontal="center" vertical="top" wrapText="1"/>
    </xf>
    <xf numFmtId="164" fontId="1" fillId="0" borderId="4" xfId="0" applyNumberFormat="1" applyFont="1" applyBorder="1" applyAlignment="1" applyProtection="1">
      <alignment horizontal="right" vertical="top" wrapText="1"/>
      <protection locked="0"/>
    </xf>
    <xf numFmtId="49" fontId="1" fillId="0" borderId="47" xfId="0" applyNumberFormat="1" applyFont="1" applyBorder="1" applyAlignment="1" applyProtection="1">
      <alignment horizontal="center" vertical="top" wrapText="1"/>
      <protection hidden="1"/>
    </xf>
    <xf numFmtId="0" fontId="1" fillId="0" borderId="47" xfId="0" applyFont="1" applyBorder="1" applyAlignment="1">
      <alignment vertical="top" wrapText="1"/>
    </xf>
    <xf numFmtId="0" fontId="1" fillId="0" borderId="47" xfId="0" applyFont="1" applyBorder="1" applyAlignment="1">
      <alignment horizontal="center" vertical="top" wrapText="1"/>
    </xf>
    <xf numFmtId="165" fontId="1" fillId="0" borderId="47" xfId="1" applyNumberFormat="1" applyFont="1" applyBorder="1" applyAlignment="1">
      <alignment horizontal="center" vertical="top" wrapText="1"/>
    </xf>
    <xf numFmtId="164" fontId="1" fillId="0" borderId="47" xfId="0" applyNumberFormat="1" applyFont="1" applyBorder="1" applyAlignment="1" applyProtection="1">
      <alignment horizontal="right" vertical="top" wrapText="1"/>
      <protection locked="0"/>
    </xf>
    <xf numFmtId="164" fontId="1" fillId="0" borderId="47" xfId="0" applyNumberFormat="1" applyFont="1" applyBorder="1" applyAlignment="1" applyProtection="1">
      <alignment horizontal="right" vertical="top" wrapText="1"/>
      <protection hidden="1"/>
    </xf>
    <xf numFmtId="0" fontId="2" fillId="0" borderId="16" xfId="0" applyFont="1" applyBorder="1" applyAlignment="1" applyProtection="1">
      <alignment horizontal="center" vertical="top"/>
      <protection hidden="1"/>
    </xf>
    <xf numFmtId="49" fontId="1" fillId="0" borderId="48" xfId="0" applyNumberFormat="1" applyFont="1" applyBorder="1" applyAlignment="1" applyProtection="1">
      <alignment horizontal="center" vertical="top" wrapText="1"/>
      <protection hidden="1"/>
    </xf>
    <xf numFmtId="0" fontId="1" fillId="0" borderId="0" xfId="0" applyFont="1" applyAlignment="1">
      <alignment vertical="top" wrapText="1"/>
    </xf>
    <xf numFmtId="0" fontId="1" fillId="0" borderId="0" xfId="0" applyFont="1" applyAlignment="1">
      <alignment horizontal="center" vertical="top" wrapText="1"/>
    </xf>
    <xf numFmtId="165" fontId="1" fillId="0" borderId="0" xfId="1" applyNumberFormat="1" applyFont="1" applyBorder="1" applyAlignment="1">
      <alignment horizontal="center" vertical="top" wrapText="1"/>
    </xf>
    <xf numFmtId="164" fontId="1" fillId="0" borderId="0" xfId="0" applyNumberFormat="1" applyFont="1" applyAlignment="1" applyProtection="1">
      <alignment horizontal="right" vertical="top" wrapText="1"/>
      <protection locked="0"/>
    </xf>
    <xf numFmtId="164" fontId="1" fillId="0" borderId="0" xfId="0" applyNumberFormat="1" applyFont="1" applyAlignment="1" applyProtection="1">
      <alignment horizontal="right" vertical="top" wrapText="1"/>
      <protection hidden="1"/>
    </xf>
    <xf numFmtId="164" fontId="1" fillId="0" borderId="49" xfId="0" applyNumberFormat="1" applyFont="1" applyBorder="1" applyAlignment="1" applyProtection="1">
      <alignment horizontal="right" vertical="top" wrapText="1"/>
      <protection locked="0"/>
    </xf>
    <xf numFmtId="164" fontId="1" fillId="0" borderId="9" xfId="0" applyNumberFormat="1" applyFont="1" applyBorder="1" applyAlignment="1" applyProtection="1">
      <alignment horizontal="right" vertical="top" wrapText="1"/>
      <protection hidden="1"/>
    </xf>
    <xf numFmtId="0" fontId="0" fillId="0" borderId="3" xfId="0" applyBorder="1"/>
    <xf numFmtId="165" fontId="1" fillId="0" borderId="4" xfId="1" applyNumberFormat="1" applyFont="1" applyBorder="1" applyAlignment="1" applyProtection="1">
      <alignment horizontal="center" vertical="top" wrapText="1"/>
    </xf>
    <xf numFmtId="49" fontId="1" fillId="0" borderId="50" xfId="0" applyNumberFormat="1" applyFont="1" applyBorder="1" applyAlignment="1" applyProtection="1">
      <alignment horizontal="center" vertical="top" wrapText="1"/>
      <protection hidden="1"/>
    </xf>
    <xf numFmtId="0" fontId="1" fillId="0" borderId="47" xfId="0" applyFont="1" applyBorder="1" applyAlignment="1" applyProtection="1">
      <alignment horizontal="left" vertical="top" wrapText="1"/>
      <protection hidden="1"/>
    </xf>
    <xf numFmtId="165" fontId="1" fillId="0" borderId="47" xfId="1" applyNumberFormat="1" applyFont="1" applyBorder="1" applyAlignment="1" applyProtection="1">
      <alignment horizontal="center" vertical="top" wrapText="1"/>
    </xf>
    <xf numFmtId="164" fontId="1" fillId="0" borderId="6" xfId="0" applyNumberFormat="1" applyFont="1" applyBorder="1" applyAlignment="1" applyProtection="1">
      <alignment horizontal="right" vertical="top" wrapText="1"/>
      <protection locked="0"/>
    </xf>
    <xf numFmtId="164" fontId="1" fillId="0" borderId="6" xfId="0" applyNumberFormat="1" applyFont="1" applyBorder="1" applyAlignment="1" applyProtection="1">
      <alignment horizontal="right" vertical="top" wrapText="1"/>
      <protection hidden="1"/>
    </xf>
    <xf numFmtId="164" fontId="1" fillId="0" borderId="46" xfId="0" applyNumberFormat="1" applyFont="1" applyBorder="1" applyAlignment="1">
      <alignment horizontal="right" vertical="top" wrapText="1"/>
    </xf>
    <xf numFmtId="164" fontId="1" fillId="0" borderId="23" xfId="0" applyNumberFormat="1" applyFont="1" applyBorder="1" applyAlignment="1">
      <alignment horizontal="right" vertical="top" wrapText="1"/>
    </xf>
    <xf numFmtId="0" fontId="2" fillId="0" borderId="47" xfId="0" applyFont="1" applyBorder="1" applyAlignment="1" applyProtection="1">
      <alignment vertical="top" wrapText="1"/>
      <protection hidden="1"/>
    </xf>
    <xf numFmtId="0" fontId="2" fillId="0" borderId="47" xfId="0" applyFont="1" applyBorder="1" applyAlignment="1" applyProtection="1">
      <alignment horizontal="center" vertical="top" wrapText="1"/>
      <protection hidden="1"/>
    </xf>
    <xf numFmtId="165" fontId="2" fillId="0" borderId="47" xfId="1" applyNumberFormat="1" applyFont="1" applyBorder="1" applyAlignment="1" applyProtection="1">
      <alignment horizontal="center" vertical="top" wrapText="1"/>
      <protection hidden="1"/>
    </xf>
    <xf numFmtId="164" fontId="1" fillId="0" borderId="47" xfId="0" applyNumberFormat="1" applyFont="1" applyBorder="1" applyAlignment="1" applyProtection="1">
      <alignment horizontal="left" vertical="top" wrapText="1"/>
      <protection locked="0"/>
    </xf>
    <xf numFmtId="164" fontId="2" fillId="0" borderId="4" xfId="0" applyNumberFormat="1" applyFont="1" applyBorder="1" applyAlignment="1" applyProtection="1">
      <alignment vertical="top" wrapText="1"/>
      <protection hidden="1"/>
    </xf>
    <xf numFmtId="0" fontId="4" fillId="0" borderId="0" xfId="0" applyFont="1" applyAlignment="1">
      <alignment horizontal="left" vertical="top" wrapText="1"/>
    </xf>
    <xf numFmtId="0" fontId="2" fillId="0" borderId="0" xfId="0" applyFont="1" applyAlignment="1">
      <alignment horizontal="left"/>
    </xf>
    <xf numFmtId="0" fontId="5" fillId="0" borderId="0" xfId="0" applyFont="1" applyAlignment="1">
      <alignment horizontal="center" vertical="center"/>
    </xf>
    <xf numFmtId="0" fontId="6" fillId="0" borderId="0" xfId="0" applyFont="1" applyAlignment="1" applyProtection="1">
      <alignment wrapText="1"/>
      <protection hidden="1"/>
    </xf>
    <xf numFmtId="0" fontId="0" fillId="0" borderId="0" xfId="0"/>
    <xf numFmtId="0" fontId="7" fillId="0" borderId="0" xfId="0" applyFont="1" applyAlignment="1" applyProtection="1">
      <alignment horizontal="center"/>
      <protection hidden="1"/>
    </xf>
    <xf numFmtId="0" fontId="15" fillId="0" borderId="25"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29"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2" fillId="0" borderId="0" xfId="0" applyFont="1" applyAlignment="1" applyProtection="1">
      <alignment horizontal="center"/>
      <protection hidden="1"/>
    </xf>
    <xf numFmtId="0" fontId="2" fillId="0" borderId="0" xfId="0" applyFont="1" applyAlignment="1" applyProtection="1">
      <alignment horizontal="center" readingOrder="1"/>
      <protection hidden="1"/>
    </xf>
    <xf numFmtId="0" fontId="0" fillId="0" borderId="0" xfId="0" applyAlignment="1">
      <alignment horizontal="center" readingOrder="1"/>
    </xf>
    <xf numFmtId="0" fontId="2" fillId="0" borderId="0" xfId="0" applyFont="1" applyAlignment="1" applyProtection="1">
      <alignment horizontal="center" vertical="top" wrapText="1"/>
      <protection hidden="1"/>
    </xf>
    <xf numFmtId="0" fontId="2" fillId="0" borderId="0" xfId="0" applyFont="1" applyAlignment="1" applyProtection="1">
      <alignment horizontal="center" vertical="top"/>
      <protection hidden="1"/>
    </xf>
    <xf numFmtId="0" fontId="16" fillId="2" borderId="0" xfId="0" applyFont="1" applyFill="1"/>
    <xf numFmtId="0" fontId="17" fillId="2" borderId="0" xfId="0" applyFont="1" applyFill="1"/>
    <xf numFmtId="44" fontId="17" fillId="2" borderId="0" xfId="0" applyNumberFormat="1" applyFont="1" applyFill="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47625</xdr:colOff>
      <xdr:row>21</xdr:row>
      <xdr:rowOff>190500</xdr:rowOff>
    </xdr:from>
    <xdr:to>
      <xdr:col>6</xdr:col>
      <xdr:colOff>400050</xdr:colOff>
      <xdr:row>21</xdr:row>
      <xdr:rowOff>190500</xdr:rowOff>
    </xdr:to>
    <xdr:sp macro="" textlink="">
      <xdr:nvSpPr>
        <xdr:cNvPr id="1030" name="Line 1">
          <a:extLst>
            <a:ext uri="{FF2B5EF4-FFF2-40B4-BE49-F238E27FC236}">
              <a16:creationId xmlns:a16="http://schemas.microsoft.com/office/drawing/2014/main" id="{00000000-0008-0000-0300-000006040000}"/>
            </a:ext>
          </a:extLst>
        </xdr:cNvPr>
        <xdr:cNvSpPr>
          <a:spLocks noChangeShapeType="1"/>
        </xdr:cNvSpPr>
      </xdr:nvSpPr>
      <xdr:spPr bwMode="auto">
        <a:xfrm>
          <a:off x="1266825" y="5581650"/>
          <a:ext cx="2790825" cy="0"/>
        </a:xfrm>
        <a:prstGeom prst="line">
          <a:avLst/>
        </a:prstGeom>
        <a:noFill/>
        <a:ln w="9525">
          <a:solidFill>
            <a:srgbClr val="000000"/>
          </a:solidFill>
          <a:round/>
          <a:headEnd/>
          <a:tailEnd/>
        </a:ln>
      </xdr:spPr>
    </xdr:sp>
    <xdr:clientData/>
  </xdr:twoCellAnchor>
  <xdr:twoCellAnchor>
    <xdr:from>
      <xdr:col>2</xdr:col>
      <xdr:colOff>47625</xdr:colOff>
      <xdr:row>27</xdr:row>
      <xdr:rowOff>190500</xdr:rowOff>
    </xdr:from>
    <xdr:to>
      <xdr:col>6</xdr:col>
      <xdr:colOff>400050</xdr:colOff>
      <xdr:row>27</xdr:row>
      <xdr:rowOff>190500</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a:off x="1266825" y="6600825"/>
          <a:ext cx="2790825" cy="0"/>
        </a:xfrm>
        <a:prstGeom prst="line">
          <a:avLst/>
        </a:prstGeom>
        <a:noFill/>
        <a:ln w="9525">
          <a:solidFill>
            <a:srgbClr val="000000"/>
          </a:solidFill>
          <a:round/>
          <a:headEnd/>
          <a:tailEnd/>
        </a:ln>
      </xdr:spPr>
    </xdr:sp>
    <xdr:clientData/>
  </xdr:twoCellAnchor>
  <xdr:twoCellAnchor>
    <xdr:from>
      <xdr:col>2</xdr:col>
      <xdr:colOff>9525</xdr:colOff>
      <xdr:row>35</xdr:row>
      <xdr:rowOff>0</xdr:rowOff>
    </xdr:from>
    <xdr:to>
      <xdr:col>6</xdr:col>
      <xdr:colOff>190500</xdr:colOff>
      <xdr:row>35</xdr:row>
      <xdr:rowOff>0</xdr:rowOff>
    </xdr:to>
    <xdr:sp macro="" textlink="">
      <xdr:nvSpPr>
        <xdr:cNvPr id="4" name="Line 2">
          <a:extLst>
            <a:ext uri="{FF2B5EF4-FFF2-40B4-BE49-F238E27FC236}">
              <a16:creationId xmlns:a16="http://schemas.microsoft.com/office/drawing/2014/main" id="{00000000-0008-0000-0300-000004000000}"/>
            </a:ext>
          </a:extLst>
        </xdr:cNvPr>
        <xdr:cNvSpPr>
          <a:spLocks noChangeShapeType="1"/>
        </xdr:cNvSpPr>
      </xdr:nvSpPr>
      <xdr:spPr bwMode="auto">
        <a:xfrm>
          <a:off x="1228725" y="8201025"/>
          <a:ext cx="26193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2"/>
  <sheetViews>
    <sheetView zoomScaleNormal="100" workbookViewId="0">
      <selection activeCell="O18" sqref="O18"/>
    </sheetView>
  </sheetViews>
  <sheetFormatPr defaultRowHeight="12.75" x14ac:dyDescent="0.2"/>
  <cols>
    <col min="8" max="8" width="9.140625" customWidth="1"/>
    <col min="9" max="9" width="4" customWidth="1"/>
    <col min="10" max="10" width="0.140625" hidden="1" customWidth="1"/>
    <col min="11" max="13" width="9.140625" hidden="1" customWidth="1"/>
    <col min="14" max="14" width="11.42578125" customWidth="1"/>
  </cols>
  <sheetData>
    <row r="1" spans="1:14" x14ac:dyDescent="0.2">
      <c r="A1" s="184" t="s">
        <v>17</v>
      </c>
      <c r="B1" s="184"/>
      <c r="C1" s="184"/>
      <c r="D1" s="184"/>
      <c r="E1" s="184"/>
      <c r="F1" s="184"/>
      <c r="G1" s="184"/>
      <c r="H1" s="184"/>
      <c r="I1" s="184"/>
      <c r="J1" s="184"/>
      <c r="K1" s="184"/>
      <c r="L1" s="184"/>
      <c r="M1" s="184"/>
      <c r="N1" s="184"/>
    </row>
    <row r="2" spans="1:14" x14ac:dyDescent="0.2">
      <c r="A2" s="185" t="s">
        <v>263</v>
      </c>
      <c r="B2" s="185"/>
      <c r="C2" s="185"/>
      <c r="D2" s="185"/>
      <c r="E2" s="185"/>
      <c r="F2" s="185"/>
      <c r="G2" s="185"/>
      <c r="H2" s="185"/>
      <c r="I2" s="185"/>
      <c r="J2" s="185"/>
      <c r="K2" s="185"/>
      <c r="L2" s="185"/>
      <c r="M2" s="185"/>
      <c r="N2" s="185"/>
    </row>
    <row r="8" spans="1:14" x14ac:dyDescent="0.2">
      <c r="A8" s="2" t="s">
        <v>7</v>
      </c>
      <c r="B8" s="3"/>
      <c r="C8" s="3"/>
      <c r="D8" s="3"/>
      <c r="E8" s="3"/>
      <c r="F8" s="3"/>
      <c r="G8" s="3"/>
      <c r="H8" s="3"/>
      <c r="I8" s="3"/>
      <c r="J8" s="3"/>
      <c r="K8" s="3"/>
      <c r="L8" s="3"/>
      <c r="M8" s="3"/>
      <c r="N8" s="3"/>
    </row>
    <row r="9" spans="1:14" x14ac:dyDescent="0.2">
      <c r="A9" s="3" t="s">
        <v>8</v>
      </c>
      <c r="B9" s="3"/>
      <c r="C9" s="3"/>
      <c r="D9" s="3"/>
      <c r="E9" s="3"/>
      <c r="F9" s="3"/>
      <c r="G9" s="3"/>
      <c r="H9" s="3"/>
      <c r="I9" s="3"/>
      <c r="J9" s="3"/>
      <c r="K9" s="3"/>
      <c r="L9" s="3"/>
      <c r="M9" s="3"/>
      <c r="N9" s="3"/>
    </row>
    <row r="10" spans="1:14" x14ac:dyDescent="0.2">
      <c r="A10" s="3" t="s">
        <v>47</v>
      </c>
      <c r="B10" s="3"/>
      <c r="C10" s="3"/>
      <c r="D10" s="3"/>
      <c r="E10" s="3"/>
      <c r="F10" s="3"/>
      <c r="G10" s="3"/>
      <c r="H10" s="3"/>
      <c r="I10" s="3"/>
      <c r="J10" s="3"/>
      <c r="K10" s="3"/>
      <c r="L10" s="3"/>
      <c r="M10" s="3"/>
      <c r="N10" s="3"/>
    </row>
    <row r="11" spans="1:14" x14ac:dyDescent="0.2">
      <c r="A11" s="3" t="s">
        <v>9</v>
      </c>
      <c r="B11" s="3"/>
      <c r="C11" s="3"/>
      <c r="D11" s="3"/>
      <c r="E11" s="3"/>
      <c r="F11" s="3"/>
      <c r="G11" s="3"/>
      <c r="H11" s="3"/>
      <c r="I11" s="3"/>
      <c r="J11" s="3"/>
      <c r="K11" s="3"/>
      <c r="L11" s="3"/>
      <c r="M11" s="3"/>
      <c r="N11" s="3"/>
    </row>
    <row r="12" spans="1:14" x14ac:dyDescent="0.2">
      <c r="A12" s="4" t="s">
        <v>18</v>
      </c>
      <c r="B12" s="3"/>
      <c r="C12" s="3"/>
      <c r="D12" s="3"/>
      <c r="E12" s="3"/>
      <c r="F12" s="3"/>
      <c r="G12" s="3"/>
      <c r="H12" s="3"/>
      <c r="I12" s="3"/>
      <c r="J12" s="3"/>
      <c r="K12" s="3"/>
      <c r="L12" s="3"/>
      <c r="M12" s="3"/>
      <c r="N12" s="3"/>
    </row>
    <row r="13" spans="1:14" s="3" customFormat="1" ht="11.25" x14ac:dyDescent="0.2">
      <c r="A13" s="4" t="s">
        <v>21</v>
      </c>
    </row>
    <row r="14" spans="1:14" s="3" customFormat="1" ht="11.25" x14ac:dyDescent="0.2">
      <c r="A14" s="4" t="s">
        <v>19</v>
      </c>
    </row>
    <row r="15" spans="1:14" x14ac:dyDescent="0.2">
      <c r="A15" s="4" t="s">
        <v>20</v>
      </c>
      <c r="B15" s="3"/>
      <c r="C15" s="3"/>
      <c r="D15" s="3"/>
      <c r="E15" s="3"/>
      <c r="F15" s="3"/>
      <c r="G15" s="3"/>
      <c r="H15" s="3"/>
      <c r="I15" s="3"/>
      <c r="J15" s="3"/>
      <c r="K15" s="3"/>
      <c r="L15" s="3"/>
      <c r="M15" s="3"/>
      <c r="N15" s="3"/>
    </row>
    <row r="16" spans="1:14" x14ac:dyDescent="0.2">
      <c r="A16" s="4"/>
      <c r="B16" s="3"/>
      <c r="C16" s="3"/>
      <c r="D16" s="3"/>
      <c r="E16" s="3"/>
      <c r="F16" s="3"/>
      <c r="G16" s="3"/>
      <c r="H16" s="3"/>
      <c r="I16" s="3"/>
      <c r="J16" s="3"/>
      <c r="K16" s="3"/>
      <c r="L16" s="3"/>
      <c r="M16" s="3"/>
      <c r="N16" s="3"/>
    </row>
    <row r="17" spans="1:14" x14ac:dyDescent="0.2">
      <c r="A17" s="2" t="s">
        <v>10</v>
      </c>
      <c r="B17" s="3"/>
      <c r="C17" s="3"/>
      <c r="D17" s="3"/>
      <c r="E17" s="3"/>
      <c r="F17" s="3"/>
      <c r="G17" s="3"/>
      <c r="H17" s="3"/>
      <c r="I17" s="3"/>
      <c r="J17" s="3"/>
      <c r="K17" s="3"/>
      <c r="L17" s="3"/>
      <c r="M17" s="3"/>
      <c r="N17" s="3"/>
    </row>
    <row r="18" spans="1:14" x14ac:dyDescent="0.2">
      <c r="A18" s="3" t="s">
        <v>11</v>
      </c>
      <c r="B18" s="3"/>
      <c r="C18" s="3"/>
      <c r="D18" s="3"/>
      <c r="E18" s="3"/>
      <c r="F18" s="3"/>
      <c r="G18" s="3"/>
      <c r="H18" s="3"/>
      <c r="I18" s="3"/>
      <c r="J18" s="3"/>
      <c r="K18" s="3"/>
      <c r="L18" s="3"/>
      <c r="M18" s="3"/>
      <c r="N18" s="3"/>
    </row>
    <row r="19" spans="1:14" x14ac:dyDescent="0.2">
      <c r="A19" s="5"/>
      <c r="B19" s="3"/>
      <c r="C19" s="3"/>
      <c r="D19" s="3"/>
      <c r="E19" s="3"/>
      <c r="F19" s="3"/>
      <c r="G19" s="3"/>
      <c r="H19" s="3"/>
      <c r="I19" s="3"/>
      <c r="J19" s="3"/>
      <c r="K19" s="3"/>
      <c r="L19" s="3"/>
      <c r="M19" s="3"/>
      <c r="N19" s="3"/>
    </row>
    <row r="20" spans="1:14" x14ac:dyDescent="0.2">
      <c r="A20" s="203" t="s">
        <v>12</v>
      </c>
      <c r="B20" s="204"/>
      <c r="C20" s="204"/>
      <c r="D20" s="3"/>
      <c r="E20" s="3"/>
      <c r="F20" s="3"/>
      <c r="G20" s="3"/>
      <c r="H20" s="3"/>
      <c r="I20" s="3"/>
      <c r="J20" s="3"/>
      <c r="K20" s="3"/>
      <c r="L20" s="3"/>
      <c r="M20" s="3"/>
      <c r="N20" s="3"/>
    </row>
    <row r="21" spans="1:14" x14ac:dyDescent="0.2">
      <c r="A21" s="205">
        <v>1</v>
      </c>
      <c r="B21" s="204" t="s">
        <v>13</v>
      </c>
      <c r="C21" s="204"/>
      <c r="D21" s="3"/>
      <c r="E21" s="3"/>
      <c r="F21" s="3"/>
      <c r="G21" s="3"/>
      <c r="H21" s="3"/>
      <c r="I21" s="3"/>
      <c r="J21" s="3"/>
      <c r="K21" s="3"/>
      <c r="L21" s="3"/>
      <c r="M21" s="3"/>
      <c r="N21" s="3"/>
    </row>
    <row r="22" spans="1:14" x14ac:dyDescent="0.2">
      <c r="A22" s="205">
        <f>+A21</f>
        <v>1</v>
      </c>
      <c r="B22" s="204" t="s">
        <v>14</v>
      </c>
      <c r="C22" s="204"/>
      <c r="D22" s="3"/>
      <c r="E22" s="3"/>
      <c r="F22" s="3"/>
      <c r="G22" s="3"/>
      <c r="H22" s="3"/>
      <c r="I22" s="3"/>
      <c r="J22" s="3"/>
      <c r="K22" s="3"/>
      <c r="L22" s="3"/>
      <c r="M22" s="3"/>
      <c r="N22" s="3"/>
    </row>
    <row r="23" spans="1:14" x14ac:dyDescent="0.2">
      <c r="A23" s="205">
        <f>+A22+A21</f>
        <v>2</v>
      </c>
      <c r="B23" s="204" t="s">
        <v>15</v>
      </c>
      <c r="C23" s="204"/>
      <c r="D23" s="3"/>
      <c r="E23" s="3"/>
      <c r="F23" s="3"/>
      <c r="G23" s="3"/>
      <c r="H23" s="3"/>
      <c r="I23" s="3"/>
      <c r="J23" s="3"/>
      <c r="K23" s="3"/>
      <c r="L23" s="3"/>
      <c r="M23" s="3"/>
      <c r="N23" s="3"/>
    </row>
    <row r="24" spans="1:14" x14ac:dyDescent="0.2">
      <c r="A24" s="3"/>
      <c r="B24" s="3"/>
      <c r="C24" s="3"/>
      <c r="D24" s="3"/>
      <c r="E24" s="3"/>
      <c r="F24" s="3"/>
      <c r="G24" s="3"/>
      <c r="H24" s="3"/>
      <c r="I24" s="3"/>
      <c r="J24" s="3"/>
      <c r="K24" s="3"/>
      <c r="L24" s="3"/>
      <c r="M24" s="3"/>
      <c r="N24" s="3"/>
    </row>
    <row r="25" spans="1:14" x14ac:dyDescent="0.2">
      <c r="A25" s="6" t="s">
        <v>16</v>
      </c>
      <c r="B25" s="3"/>
      <c r="C25" s="3"/>
      <c r="D25" s="3"/>
      <c r="E25" s="3"/>
      <c r="F25" s="3"/>
      <c r="G25" s="3"/>
      <c r="H25" s="3"/>
      <c r="I25" s="3"/>
      <c r="J25" s="3"/>
      <c r="K25" s="3"/>
      <c r="L25" s="3"/>
      <c r="M25" s="3"/>
      <c r="N25" s="3"/>
    </row>
    <row r="26" spans="1:14" x14ac:dyDescent="0.2">
      <c r="A26" s="4"/>
      <c r="B26" s="3"/>
      <c r="C26" s="3"/>
      <c r="D26" s="3"/>
      <c r="E26" s="3"/>
      <c r="F26" s="3"/>
      <c r="G26" s="3"/>
      <c r="H26" s="3"/>
      <c r="I26" s="3"/>
      <c r="J26" s="3"/>
      <c r="K26" s="3"/>
      <c r="L26" s="3"/>
      <c r="M26" s="3"/>
      <c r="N26" s="3"/>
    </row>
    <row r="27" spans="1:14" ht="12.75" customHeight="1" x14ac:dyDescent="0.2">
      <c r="A27" s="183" t="s">
        <v>185</v>
      </c>
      <c r="B27" s="183"/>
      <c r="C27" s="183"/>
      <c r="D27" s="183"/>
      <c r="E27" s="183"/>
      <c r="F27" s="183"/>
      <c r="G27" s="183"/>
      <c r="H27" s="183"/>
      <c r="I27" s="183"/>
      <c r="J27" s="183"/>
      <c r="K27" s="183"/>
      <c r="L27" s="183"/>
      <c r="M27" s="183"/>
      <c r="N27" s="183"/>
    </row>
    <row r="28" spans="1:14" x14ac:dyDescent="0.2">
      <c r="A28" s="183"/>
      <c r="B28" s="183"/>
      <c r="C28" s="183"/>
      <c r="D28" s="183"/>
      <c r="E28" s="183"/>
      <c r="F28" s="183"/>
      <c r="G28" s="183"/>
      <c r="H28" s="183"/>
      <c r="I28" s="183"/>
      <c r="J28" s="183"/>
      <c r="K28" s="183"/>
      <c r="L28" s="183"/>
      <c r="M28" s="183"/>
      <c r="N28" s="183"/>
    </row>
    <row r="29" spans="1:14" x14ac:dyDescent="0.2">
      <c r="A29" s="183"/>
      <c r="B29" s="183"/>
      <c r="C29" s="183"/>
      <c r="D29" s="183"/>
      <c r="E29" s="183"/>
      <c r="F29" s="183"/>
      <c r="G29" s="183"/>
      <c r="H29" s="183"/>
      <c r="I29" s="183"/>
      <c r="J29" s="183"/>
      <c r="K29" s="183"/>
      <c r="L29" s="183"/>
      <c r="M29" s="183"/>
      <c r="N29" s="183"/>
    </row>
    <row r="30" spans="1:14" x14ac:dyDescent="0.2">
      <c r="A30" s="183"/>
      <c r="B30" s="183"/>
      <c r="C30" s="183"/>
      <c r="D30" s="183"/>
      <c r="E30" s="183"/>
      <c r="F30" s="183"/>
      <c r="G30" s="183"/>
      <c r="H30" s="183"/>
      <c r="I30" s="183"/>
      <c r="J30" s="183"/>
      <c r="K30" s="183"/>
      <c r="L30" s="183"/>
      <c r="M30" s="183"/>
      <c r="N30" s="183"/>
    </row>
    <row r="31" spans="1:14" x14ac:dyDescent="0.2">
      <c r="A31" s="183"/>
      <c r="B31" s="183"/>
      <c r="C31" s="183"/>
      <c r="D31" s="183"/>
      <c r="E31" s="183"/>
      <c r="F31" s="183"/>
      <c r="G31" s="183"/>
      <c r="H31" s="183"/>
      <c r="I31" s="183"/>
      <c r="J31" s="183"/>
      <c r="K31" s="183"/>
      <c r="L31" s="183"/>
      <c r="M31" s="183"/>
      <c r="N31" s="183"/>
    </row>
    <row r="32" spans="1:14" x14ac:dyDescent="0.2">
      <c r="A32" s="183"/>
      <c r="B32" s="183"/>
      <c r="C32" s="183"/>
      <c r="D32" s="183"/>
      <c r="E32" s="183"/>
      <c r="F32" s="183"/>
      <c r="G32" s="183"/>
      <c r="H32" s="183"/>
      <c r="I32" s="183"/>
      <c r="J32" s="183"/>
      <c r="K32" s="183"/>
      <c r="L32" s="183"/>
      <c r="M32" s="183"/>
      <c r="N32" s="183"/>
    </row>
    <row r="33" spans="1:14" x14ac:dyDescent="0.2">
      <c r="A33" s="183"/>
      <c r="B33" s="183"/>
      <c r="C33" s="183"/>
      <c r="D33" s="183"/>
      <c r="E33" s="183"/>
      <c r="F33" s="183"/>
      <c r="G33" s="183"/>
      <c r="H33" s="183"/>
      <c r="I33" s="183"/>
      <c r="J33" s="183"/>
      <c r="K33" s="183"/>
      <c r="L33" s="183"/>
      <c r="M33" s="183"/>
      <c r="N33" s="183"/>
    </row>
    <row r="34" spans="1:14" x14ac:dyDescent="0.2">
      <c r="A34" s="183"/>
      <c r="B34" s="183"/>
      <c r="C34" s="183"/>
      <c r="D34" s="183"/>
      <c r="E34" s="183"/>
      <c r="F34" s="183"/>
      <c r="G34" s="183"/>
      <c r="H34" s="183"/>
      <c r="I34" s="183"/>
      <c r="J34" s="183"/>
      <c r="K34" s="183"/>
      <c r="L34" s="183"/>
      <c r="M34" s="183"/>
      <c r="N34" s="183"/>
    </row>
    <row r="35" spans="1:14" x14ac:dyDescent="0.2">
      <c r="A35" s="183"/>
      <c r="B35" s="183"/>
      <c r="C35" s="183"/>
      <c r="D35" s="183"/>
      <c r="E35" s="183"/>
      <c r="F35" s="183"/>
      <c r="G35" s="183"/>
      <c r="H35" s="183"/>
      <c r="I35" s="183"/>
      <c r="J35" s="183"/>
      <c r="K35" s="183"/>
      <c r="L35" s="183"/>
      <c r="M35" s="183"/>
      <c r="N35" s="183"/>
    </row>
    <row r="36" spans="1:14" x14ac:dyDescent="0.2">
      <c r="A36" s="183"/>
      <c r="B36" s="183"/>
      <c r="C36" s="183"/>
      <c r="D36" s="183"/>
      <c r="E36" s="183"/>
      <c r="F36" s="183"/>
      <c r="G36" s="183"/>
      <c r="H36" s="183"/>
      <c r="I36" s="183"/>
      <c r="J36" s="183"/>
      <c r="K36" s="183"/>
      <c r="L36" s="183"/>
      <c r="M36" s="183"/>
      <c r="N36" s="183"/>
    </row>
    <row r="37" spans="1:14" x14ac:dyDescent="0.2">
      <c r="A37" s="183"/>
      <c r="B37" s="183"/>
      <c r="C37" s="183"/>
      <c r="D37" s="183"/>
      <c r="E37" s="183"/>
      <c r="F37" s="183"/>
      <c r="G37" s="183"/>
      <c r="H37" s="183"/>
      <c r="I37" s="183"/>
      <c r="J37" s="183"/>
      <c r="K37" s="183"/>
      <c r="L37" s="183"/>
      <c r="M37" s="183"/>
      <c r="N37" s="183"/>
    </row>
    <row r="38" spans="1:14" x14ac:dyDescent="0.2">
      <c r="A38" s="183"/>
      <c r="B38" s="183"/>
      <c r="C38" s="183"/>
      <c r="D38" s="183"/>
      <c r="E38" s="183"/>
      <c r="F38" s="183"/>
      <c r="G38" s="183"/>
      <c r="H38" s="183"/>
      <c r="I38" s="183"/>
      <c r="J38" s="183"/>
      <c r="K38" s="183"/>
      <c r="L38" s="183"/>
      <c r="M38" s="183"/>
      <c r="N38" s="183"/>
    </row>
    <row r="39" spans="1:14" x14ac:dyDescent="0.2">
      <c r="A39" s="183"/>
      <c r="B39" s="183"/>
      <c r="C39" s="183"/>
      <c r="D39" s="183"/>
      <c r="E39" s="183"/>
      <c r="F39" s="183"/>
      <c r="G39" s="183"/>
      <c r="H39" s="183"/>
      <c r="I39" s="183"/>
      <c r="J39" s="183"/>
      <c r="K39" s="183"/>
      <c r="L39" s="183"/>
      <c r="M39" s="183"/>
      <c r="N39" s="183"/>
    </row>
    <row r="40" spans="1:14" x14ac:dyDescent="0.2">
      <c r="A40" s="183"/>
      <c r="B40" s="183"/>
      <c r="C40" s="183"/>
      <c r="D40" s="183"/>
      <c r="E40" s="183"/>
      <c r="F40" s="183"/>
      <c r="G40" s="183"/>
      <c r="H40" s="183"/>
      <c r="I40" s="183"/>
      <c r="J40" s="183"/>
      <c r="K40" s="183"/>
      <c r="L40" s="183"/>
      <c r="M40" s="183"/>
      <c r="N40" s="183"/>
    </row>
    <row r="41" spans="1:14" x14ac:dyDescent="0.2">
      <c r="A41" s="183"/>
      <c r="B41" s="183"/>
      <c r="C41" s="183"/>
      <c r="D41" s="183"/>
      <c r="E41" s="183"/>
      <c r="F41" s="183"/>
      <c r="G41" s="183"/>
      <c r="H41" s="183"/>
      <c r="I41" s="183"/>
      <c r="J41" s="183"/>
      <c r="K41" s="183"/>
      <c r="L41" s="183"/>
      <c r="M41" s="183"/>
      <c r="N41" s="183"/>
    </row>
    <row r="42" spans="1:14" x14ac:dyDescent="0.2">
      <c r="A42" s="183"/>
      <c r="B42" s="183"/>
      <c r="C42" s="183"/>
      <c r="D42" s="183"/>
      <c r="E42" s="183"/>
      <c r="F42" s="183"/>
      <c r="G42" s="183"/>
      <c r="H42" s="183"/>
      <c r="I42" s="183"/>
      <c r="J42" s="183"/>
      <c r="K42" s="183"/>
      <c r="L42" s="183"/>
      <c r="M42" s="183"/>
      <c r="N42" s="183"/>
    </row>
  </sheetData>
  <mergeCells count="3">
    <mergeCell ref="A27:N42"/>
    <mergeCell ref="A1:N1"/>
    <mergeCell ref="A2:N2"/>
  </mergeCells>
  <phoneticPr fontId="0" type="noConversion"/>
  <pageMargins left="0.75" right="0.75" top="1" bottom="1" header="0.5" footer="0.5"/>
  <pageSetup orientation="portrait" r:id="rId1"/>
  <headerFooter alignWithMargins="0">
    <oddFooter>&amp;CP -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8"/>
  <sheetViews>
    <sheetView zoomScaleNormal="100" zoomScaleSheetLayoutView="100" workbookViewId="0">
      <selection activeCell="F9" sqref="F9"/>
    </sheetView>
  </sheetViews>
  <sheetFormatPr defaultRowHeight="12.75" x14ac:dyDescent="0.2"/>
  <sheetData>
    <row r="1" spans="1:10" ht="15.75" x14ac:dyDescent="0.25">
      <c r="A1" s="20"/>
      <c r="B1" s="188" t="s">
        <v>4</v>
      </c>
      <c r="C1" s="188"/>
      <c r="D1" s="188"/>
      <c r="E1" s="188"/>
      <c r="F1" s="188"/>
      <c r="G1" s="188"/>
      <c r="H1" s="188"/>
      <c r="I1" s="188"/>
      <c r="J1" s="188"/>
    </row>
    <row r="2" spans="1:10" ht="15.75" x14ac:dyDescent="0.25">
      <c r="A2" s="20"/>
      <c r="B2" s="188" t="s">
        <v>190</v>
      </c>
      <c r="C2" s="188"/>
      <c r="D2" s="188"/>
      <c r="E2" s="188"/>
      <c r="F2" s="188"/>
      <c r="G2" s="188"/>
      <c r="H2" s="188"/>
      <c r="I2" s="188"/>
      <c r="J2" s="188"/>
    </row>
    <row r="3" spans="1:10" ht="15.75" x14ac:dyDescent="0.25">
      <c r="A3" s="20"/>
      <c r="B3" s="188"/>
      <c r="C3" s="188"/>
      <c r="D3" s="188"/>
      <c r="E3" s="188"/>
      <c r="F3" s="188"/>
      <c r="G3" s="188"/>
      <c r="H3" s="188"/>
      <c r="I3" s="188"/>
      <c r="J3" s="188"/>
    </row>
    <row r="4" spans="1:10" ht="15.75" x14ac:dyDescent="0.25">
      <c r="A4" s="20"/>
      <c r="B4" s="188"/>
      <c r="C4" s="188"/>
      <c r="D4" s="188"/>
      <c r="E4" s="188"/>
      <c r="F4" s="188"/>
      <c r="G4" s="188"/>
      <c r="H4" s="188"/>
      <c r="I4" s="188"/>
      <c r="J4" s="188"/>
    </row>
    <row r="5" spans="1:10" ht="15.75" x14ac:dyDescent="0.25">
      <c r="A5" s="20"/>
      <c r="B5" s="188"/>
      <c r="C5" s="188"/>
      <c r="D5" s="188"/>
      <c r="E5" s="188"/>
      <c r="F5" s="188"/>
      <c r="G5" s="188"/>
      <c r="H5" s="188"/>
      <c r="I5" s="188"/>
      <c r="J5" s="188"/>
    </row>
    <row r="6" spans="1:10" x14ac:dyDescent="0.2">
      <c r="A6" s="20"/>
      <c r="B6" s="20"/>
      <c r="C6" s="20"/>
      <c r="D6" s="20"/>
      <c r="E6" s="20"/>
      <c r="F6" s="20"/>
      <c r="G6" s="20"/>
      <c r="H6" s="20"/>
      <c r="I6" s="20"/>
      <c r="J6" s="20"/>
    </row>
    <row r="7" spans="1:10" x14ac:dyDescent="0.2">
      <c r="A7" s="20"/>
      <c r="B7" s="20"/>
      <c r="C7" s="20"/>
      <c r="D7" s="20"/>
      <c r="E7" s="20"/>
      <c r="F7" s="20"/>
      <c r="G7" s="20"/>
      <c r="H7" s="20"/>
      <c r="I7" s="20"/>
      <c r="J7" s="20"/>
    </row>
    <row r="8" spans="1:10" x14ac:dyDescent="0.2">
      <c r="A8" s="20"/>
      <c r="B8" s="20"/>
      <c r="C8" s="20"/>
      <c r="D8" s="20"/>
      <c r="E8" s="20"/>
      <c r="F8" s="20"/>
      <c r="G8" s="20"/>
      <c r="H8" s="20"/>
      <c r="I8" s="20"/>
      <c r="J8" s="20"/>
    </row>
    <row r="9" spans="1:10" x14ac:dyDescent="0.2">
      <c r="A9" s="20"/>
      <c r="B9" s="20"/>
      <c r="C9" s="20"/>
      <c r="D9" s="20"/>
      <c r="E9" s="20"/>
      <c r="F9" s="20"/>
      <c r="G9" s="20"/>
      <c r="H9" s="20"/>
      <c r="I9" s="20"/>
      <c r="J9" s="20"/>
    </row>
    <row r="10" spans="1:10" x14ac:dyDescent="0.2">
      <c r="A10" s="20"/>
      <c r="B10" s="20"/>
      <c r="C10" s="20"/>
      <c r="D10" s="20"/>
      <c r="E10" s="20"/>
      <c r="F10" s="20"/>
      <c r="G10" s="20"/>
      <c r="H10" s="20"/>
      <c r="I10" s="20"/>
      <c r="J10" s="20"/>
    </row>
    <row r="11" spans="1:10" ht="15.75" x14ac:dyDescent="0.25">
      <c r="A11" s="19" t="s">
        <v>191</v>
      </c>
      <c r="B11" s="19"/>
      <c r="C11" s="19"/>
      <c r="D11" s="19"/>
      <c r="E11" s="19"/>
      <c r="F11" s="19"/>
      <c r="G11" s="19"/>
      <c r="H11" s="16"/>
      <c r="I11" s="20"/>
      <c r="J11" s="20"/>
    </row>
    <row r="12" spans="1:10" ht="15.75" x14ac:dyDescent="0.25">
      <c r="A12" s="19" t="s">
        <v>81</v>
      </c>
      <c r="B12" s="19"/>
      <c r="C12" s="19"/>
      <c r="D12" s="19"/>
      <c r="E12" s="19"/>
      <c r="F12" s="19"/>
      <c r="G12" s="19"/>
      <c r="H12" s="16"/>
      <c r="I12" s="20"/>
      <c r="J12" s="20"/>
    </row>
    <row r="13" spans="1:10" ht="15.75" x14ac:dyDescent="0.25">
      <c r="A13" s="19"/>
      <c r="B13" s="19"/>
      <c r="C13" s="19"/>
      <c r="D13" s="19"/>
      <c r="E13" s="19"/>
      <c r="F13" s="19"/>
      <c r="G13" s="19"/>
      <c r="H13" s="16"/>
      <c r="I13" s="20"/>
      <c r="J13" s="20"/>
    </row>
    <row r="14" spans="1:10" ht="15.75" x14ac:dyDescent="0.25">
      <c r="A14" s="19" t="s">
        <v>192</v>
      </c>
      <c r="B14" s="19"/>
      <c r="C14" s="19"/>
      <c r="D14" s="19"/>
      <c r="E14" s="19"/>
      <c r="F14" s="19"/>
      <c r="G14" s="19"/>
      <c r="H14" s="16"/>
      <c r="I14" s="20"/>
      <c r="J14" s="20"/>
    </row>
    <row r="15" spans="1:10" ht="15.75" x14ac:dyDescent="0.25">
      <c r="A15" s="19" t="s">
        <v>193</v>
      </c>
      <c r="B15" s="19"/>
      <c r="C15" s="19"/>
      <c r="D15" s="19"/>
      <c r="E15" s="19"/>
      <c r="F15" s="19"/>
      <c r="G15" s="19"/>
      <c r="H15" s="16"/>
      <c r="I15" s="20"/>
      <c r="J15" s="20"/>
    </row>
    <row r="16" spans="1:10" ht="15.75" x14ac:dyDescent="0.25">
      <c r="A16" s="19"/>
      <c r="B16" s="19"/>
      <c r="C16" s="19"/>
      <c r="D16" s="19"/>
      <c r="E16" s="19"/>
      <c r="F16" s="19"/>
      <c r="G16" s="19"/>
      <c r="H16" s="16"/>
      <c r="I16" s="20"/>
      <c r="J16" s="20"/>
    </row>
    <row r="17" spans="1:10" ht="15.75" x14ac:dyDescent="0.25">
      <c r="A17" s="19" t="s">
        <v>194</v>
      </c>
      <c r="B17" s="19"/>
      <c r="C17" s="19"/>
      <c r="D17" s="19"/>
      <c r="E17" s="19"/>
      <c r="F17" s="19"/>
      <c r="G17" s="19"/>
      <c r="H17" s="16"/>
      <c r="I17" s="20"/>
      <c r="J17" s="20"/>
    </row>
    <row r="18" spans="1:10" ht="15.75" x14ac:dyDescent="0.25">
      <c r="A18" s="19" t="s">
        <v>195</v>
      </c>
      <c r="B18" s="19"/>
      <c r="C18" s="19"/>
      <c r="D18" s="19"/>
      <c r="E18" s="19"/>
      <c r="F18" s="19"/>
      <c r="G18" s="19"/>
      <c r="H18" s="16"/>
      <c r="I18" s="20"/>
      <c r="J18" s="20"/>
    </row>
    <row r="19" spans="1:10" ht="15.75" x14ac:dyDescent="0.25">
      <c r="A19" s="19" t="s">
        <v>196</v>
      </c>
      <c r="B19" s="19"/>
      <c r="C19" s="19"/>
      <c r="D19" s="19"/>
      <c r="E19" s="19"/>
      <c r="F19" s="19"/>
      <c r="G19" s="19"/>
      <c r="H19" s="16"/>
      <c r="I19" s="20"/>
      <c r="J19" s="20"/>
    </row>
    <row r="20" spans="1:10" ht="15.75" x14ac:dyDescent="0.25">
      <c r="A20" s="19" t="s">
        <v>197</v>
      </c>
      <c r="B20" s="19"/>
      <c r="C20" s="19"/>
      <c r="D20" s="19"/>
      <c r="E20" s="19"/>
      <c r="F20" s="19"/>
      <c r="G20" s="19"/>
      <c r="H20" s="16"/>
      <c r="I20" s="20"/>
      <c r="J20" s="20"/>
    </row>
    <row r="21" spans="1:10" ht="15.75" x14ac:dyDescent="0.25">
      <c r="A21" s="19"/>
      <c r="B21" s="19"/>
      <c r="C21" s="19"/>
      <c r="D21" s="19"/>
      <c r="E21" s="19"/>
      <c r="F21" s="19"/>
      <c r="G21" s="19"/>
      <c r="H21" s="16"/>
      <c r="I21" s="20"/>
      <c r="J21" s="20"/>
    </row>
    <row r="22" spans="1:10" ht="15.75" x14ac:dyDescent="0.25">
      <c r="A22" s="19" t="s">
        <v>198</v>
      </c>
      <c r="B22" s="19"/>
      <c r="C22" s="19"/>
      <c r="D22" s="19"/>
      <c r="E22" s="19"/>
      <c r="F22" s="19"/>
      <c r="G22" s="19"/>
      <c r="H22" s="16"/>
      <c r="I22" s="20"/>
      <c r="J22" s="20"/>
    </row>
    <row r="23" spans="1:10" ht="15.75" x14ac:dyDescent="0.25">
      <c r="A23" s="19" t="s">
        <v>199</v>
      </c>
      <c r="B23" s="19"/>
      <c r="C23" s="19"/>
      <c r="D23" s="19"/>
      <c r="E23" s="19"/>
      <c r="F23" s="19"/>
      <c r="G23" s="19"/>
      <c r="H23" s="16"/>
      <c r="I23" s="20"/>
      <c r="J23" s="20"/>
    </row>
    <row r="24" spans="1:10" ht="15.75" x14ac:dyDescent="0.25">
      <c r="A24" s="19"/>
      <c r="B24" s="19"/>
      <c r="C24" s="19"/>
      <c r="D24" s="19"/>
      <c r="E24" s="19"/>
      <c r="F24" s="19"/>
      <c r="G24" s="19"/>
      <c r="H24" s="16"/>
      <c r="I24" s="20"/>
      <c r="J24" s="20"/>
    </row>
    <row r="25" spans="1:10" ht="12.75" customHeight="1" x14ac:dyDescent="0.25">
      <c r="A25" s="19" t="s">
        <v>5</v>
      </c>
      <c r="B25" s="19"/>
      <c r="C25" s="19"/>
      <c r="D25" s="19"/>
      <c r="E25" s="19"/>
      <c r="F25" s="19"/>
      <c r="G25" s="19"/>
      <c r="H25" s="16"/>
      <c r="I25" s="20"/>
      <c r="J25" s="20"/>
    </row>
    <row r="26" spans="1:10" ht="12.75" customHeight="1" x14ac:dyDescent="0.25">
      <c r="A26" s="19" t="s">
        <v>200</v>
      </c>
      <c r="B26" s="19"/>
      <c r="C26" s="19"/>
      <c r="D26" s="19"/>
      <c r="E26" s="19"/>
      <c r="F26" s="19"/>
      <c r="G26" s="19"/>
      <c r="H26" s="16"/>
      <c r="I26" s="20"/>
      <c r="J26" s="20"/>
    </row>
    <row r="27" spans="1:10" ht="12.75" customHeight="1" x14ac:dyDescent="0.25">
      <c r="A27" s="19" t="s">
        <v>264</v>
      </c>
      <c r="B27" s="19"/>
      <c r="C27" s="19"/>
      <c r="D27" s="19"/>
      <c r="E27" s="19"/>
      <c r="F27" s="19"/>
      <c r="G27" s="19"/>
      <c r="H27" s="16"/>
      <c r="I27" s="20"/>
      <c r="J27" s="20"/>
    </row>
    <row r="28" spans="1:10" ht="12.75" customHeight="1" x14ac:dyDescent="0.25">
      <c r="A28" s="19" t="s">
        <v>201</v>
      </c>
      <c r="B28" s="19"/>
      <c r="C28" s="19"/>
      <c r="D28" s="19"/>
      <c r="E28" s="19"/>
      <c r="F28" s="19"/>
      <c r="G28" s="96"/>
      <c r="H28" s="16"/>
      <c r="I28" s="20"/>
      <c r="J28" s="20"/>
    </row>
    <row r="29" spans="1:10" ht="12.75" customHeight="1" x14ac:dyDescent="0.25">
      <c r="A29" s="19" t="s">
        <v>183</v>
      </c>
      <c r="B29" s="19"/>
      <c r="C29" s="19"/>
      <c r="D29" s="19"/>
      <c r="E29" s="19"/>
      <c r="F29" s="19"/>
      <c r="G29" s="96"/>
      <c r="H29" s="16"/>
      <c r="I29" s="20"/>
      <c r="J29" s="20"/>
    </row>
    <row r="30" spans="1:10" ht="15.75" x14ac:dyDescent="0.25">
      <c r="A30" s="19"/>
      <c r="B30" s="19"/>
      <c r="C30" s="19"/>
      <c r="D30" s="19"/>
      <c r="E30" s="19"/>
      <c r="F30" s="19"/>
      <c r="G30" s="96"/>
      <c r="H30" s="16"/>
      <c r="I30" s="20"/>
      <c r="J30" s="20"/>
    </row>
    <row r="31" spans="1:10" ht="12.75" customHeight="1" x14ac:dyDescent="0.2">
      <c r="A31" s="20"/>
      <c r="B31" s="20"/>
      <c r="C31" s="20"/>
      <c r="D31" s="20"/>
      <c r="E31" s="20"/>
      <c r="F31" s="20"/>
      <c r="G31" s="20"/>
      <c r="H31" s="20"/>
      <c r="I31" s="20"/>
      <c r="J31" s="20"/>
    </row>
    <row r="32" spans="1:10" x14ac:dyDescent="0.2">
      <c r="A32" s="20"/>
      <c r="B32" s="20"/>
      <c r="C32" s="20"/>
      <c r="D32" s="20"/>
      <c r="E32" s="20"/>
      <c r="F32" s="20"/>
      <c r="G32" s="20"/>
      <c r="H32" s="20"/>
      <c r="I32" s="20"/>
      <c r="J32" s="20"/>
    </row>
    <row r="33" spans="1:10" ht="15.75" x14ac:dyDescent="0.25">
      <c r="A33" s="13" t="s">
        <v>6</v>
      </c>
      <c r="B33" s="19"/>
      <c r="C33" s="19"/>
      <c r="D33" s="19"/>
      <c r="E33" s="19"/>
      <c r="F33" s="19"/>
      <c r="G33" s="19"/>
      <c r="H33" s="16"/>
      <c r="I33" s="16"/>
      <c r="J33" s="20"/>
    </row>
    <row r="34" spans="1:10" ht="73.5" customHeight="1" x14ac:dyDescent="0.2">
      <c r="A34" s="186" t="s">
        <v>184</v>
      </c>
      <c r="B34" s="187"/>
      <c r="C34" s="187"/>
      <c r="D34" s="187"/>
      <c r="E34" s="187"/>
      <c r="F34" s="187"/>
      <c r="G34" s="187"/>
      <c r="H34" s="187"/>
      <c r="I34" s="187"/>
      <c r="J34" s="187"/>
    </row>
    <row r="35" spans="1:10" x14ac:dyDescent="0.2">
      <c r="A35" s="7"/>
      <c r="B35" s="16"/>
      <c r="C35" s="16"/>
      <c r="D35" s="16"/>
      <c r="E35" s="16"/>
      <c r="F35" s="16"/>
      <c r="G35" s="16"/>
      <c r="H35" s="16"/>
      <c r="I35" s="16"/>
      <c r="J35" s="1"/>
    </row>
    <row r="36" spans="1:10" x14ac:dyDescent="0.2">
      <c r="A36" s="20"/>
      <c r="B36" s="20"/>
      <c r="C36" s="20"/>
      <c r="D36" s="20"/>
      <c r="E36" s="20"/>
      <c r="F36" s="20"/>
      <c r="G36" s="20"/>
      <c r="H36" s="20"/>
      <c r="I36" s="20"/>
      <c r="J36" s="20"/>
    </row>
    <row r="37" spans="1:10" x14ac:dyDescent="0.2">
      <c r="A37" s="20"/>
      <c r="B37" s="20"/>
      <c r="C37" s="20"/>
      <c r="D37" s="20"/>
      <c r="E37" s="20"/>
      <c r="F37" s="20"/>
      <c r="G37" s="20"/>
      <c r="H37" s="20"/>
      <c r="I37" s="20"/>
      <c r="J37" s="20"/>
    </row>
    <row r="38" spans="1:10" ht="15.75" x14ac:dyDescent="0.25">
      <c r="A38" s="13" t="s">
        <v>48</v>
      </c>
      <c r="B38" s="17" t="s">
        <v>82</v>
      </c>
      <c r="C38" s="18"/>
      <c r="D38" s="19"/>
      <c r="E38" s="19"/>
      <c r="F38" s="20"/>
      <c r="G38" s="20"/>
      <c r="H38" s="20"/>
      <c r="I38" s="20"/>
      <c r="J38" s="20"/>
    </row>
  </sheetData>
  <mergeCells count="6">
    <mergeCell ref="A34:J34"/>
    <mergeCell ref="B1:J1"/>
    <mergeCell ref="B2:J2"/>
    <mergeCell ref="B3:J3"/>
    <mergeCell ref="B4:J4"/>
    <mergeCell ref="B5:J5"/>
  </mergeCells>
  <printOptions horizontalCentered="1"/>
  <pageMargins left="0.7" right="0.7" top="0.75" bottom="0.75" header="0.3" footer="0.3"/>
  <pageSetup scale="94" orientation="portrait" r:id="rId1"/>
  <headerFooter scaleWithDoc="0">
    <oddFooter>&amp;CP - &amp;P+1.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9"/>
  <sheetViews>
    <sheetView tabSelected="1" topLeftCell="B52" zoomScaleNormal="100" zoomScaleSheetLayoutView="100" workbookViewId="0">
      <selection activeCell="K52" sqref="K52"/>
    </sheetView>
  </sheetViews>
  <sheetFormatPr defaultRowHeight="12.75" x14ac:dyDescent="0.2"/>
  <cols>
    <col min="1" max="2" width="12" customWidth="1"/>
    <col min="3" max="3" width="36.28515625" customWidth="1"/>
    <col min="4" max="4" width="9.5703125" customWidth="1"/>
    <col min="5" max="5" width="7.5703125" style="14" customWidth="1"/>
    <col min="6" max="6" width="12.140625" bestFit="1" customWidth="1"/>
    <col min="7" max="7" width="15.7109375" customWidth="1"/>
  </cols>
  <sheetData>
    <row r="1" spans="1:7" ht="13.9" customHeight="1" thickTop="1" x14ac:dyDescent="0.2">
      <c r="A1" s="189" t="s">
        <v>189</v>
      </c>
      <c r="B1" s="190"/>
      <c r="C1" s="190"/>
      <c r="D1" s="190"/>
      <c r="E1" s="190"/>
      <c r="F1" s="190"/>
      <c r="G1" s="191"/>
    </row>
    <row r="2" spans="1:7" x14ac:dyDescent="0.2">
      <c r="A2" s="192"/>
      <c r="B2" s="193"/>
      <c r="C2" s="193"/>
      <c r="D2" s="193"/>
      <c r="E2" s="193"/>
      <c r="F2" s="193"/>
      <c r="G2" s="194"/>
    </row>
    <row r="3" spans="1:7" x14ac:dyDescent="0.2">
      <c r="A3" s="192"/>
      <c r="B3" s="193"/>
      <c r="C3" s="193"/>
      <c r="D3" s="193"/>
      <c r="E3" s="193"/>
      <c r="F3" s="193"/>
      <c r="G3" s="194"/>
    </row>
    <row r="4" spans="1:7" ht="13.5" thickBot="1" x14ac:dyDescent="0.25">
      <c r="A4" s="195"/>
      <c r="B4" s="196"/>
      <c r="C4" s="196"/>
      <c r="D4" s="196"/>
      <c r="E4" s="196"/>
      <c r="F4" s="196"/>
      <c r="G4" s="197"/>
    </row>
    <row r="5" spans="1:7" ht="13.5" thickBot="1" x14ac:dyDescent="0.25">
      <c r="A5" s="42" t="s">
        <v>256</v>
      </c>
      <c r="B5" s="143"/>
      <c r="C5" s="143"/>
      <c r="D5" s="143"/>
      <c r="E5" s="144"/>
      <c r="F5" s="145" t="s">
        <v>257</v>
      </c>
      <c r="G5" s="143"/>
    </row>
    <row r="6" spans="1:7" ht="26.25" thickBot="1" x14ac:dyDescent="0.25">
      <c r="A6" s="39" t="s">
        <v>0</v>
      </c>
      <c r="B6" s="40" t="s">
        <v>205</v>
      </c>
      <c r="C6" s="41" t="s">
        <v>1</v>
      </c>
      <c r="D6" s="42" t="s">
        <v>2</v>
      </c>
      <c r="E6" s="146" t="s">
        <v>3</v>
      </c>
      <c r="F6" s="147" t="s">
        <v>258</v>
      </c>
      <c r="G6" s="41" t="s">
        <v>259</v>
      </c>
    </row>
    <row r="7" spans="1:7" s="15" customFormat="1" ht="64.5" thickBot="1" x14ac:dyDescent="0.25">
      <c r="A7" s="30" t="s">
        <v>51</v>
      </c>
      <c r="B7" s="30" t="s">
        <v>202</v>
      </c>
      <c r="C7" s="43" t="s">
        <v>203</v>
      </c>
      <c r="D7" s="34" t="s">
        <v>204</v>
      </c>
      <c r="E7" s="44">
        <v>1</v>
      </c>
      <c r="F7" s="45"/>
      <c r="G7" s="46">
        <f t="shared" ref="G7:G43" si="0">E7*F7</f>
        <v>0</v>
      </c>
    </row>
    <row r="8" spans="1:7" s="15" customFormat="1" ht="13.5" thickBot="1" x14ac:dyDescent="0.25">
      <c r="A8" s="30" t="s">
        <v>52</v>
      </c>
      <c r="B8" s="30" t="s">
        <v>206</v>
      </c>
      <c r="C8" s="33" t="s">
        <v>126</v>
      </c>
      <c r="D8" s="34" t="s">
        <v>68</v>
      </c>
      <c r="E8" s="47">
        <v>1</v>
      </c>
      <c r="F8" s="45"/>
      <c r="G8" s="46">
        <f t="shared" si="0"/>
        <v>0</v>
      </c>
    </row>
    <row r="9" spans="1:7" s="15" customFormat="1" ht="13.5" thickBot="1" x14ac:dyDescent="0.25">
      <c r="A9" s="30" t="s">
        <v>53</v>
      </c>
      <c r="B9" s="106" t="s">
        <v>207</v>
      </c>
      <c r="C9" s="107" t="s">
        <v>114</v>
      </c>
      <c r="D9" s="108" t="s">
        <v>49</v>
      </c>
      <c r="E9" s="109">
        <v>1600</v>
      </c>
      <c r="F9" s="45"/>
      <c r="G9" s="148">
        <f t="shared" si="0"/>
        <v>0</v>
      </c>
    </row>
    <row r="10" spans="1:7" s="15" customFormat="1" ht="14.25" customHeight="1" thickBot="1" x14ac:dyDescent="0.25">
      <c r="A10" s="30" t="s">
        <v>54</v>
      </c>
      <c r="B10" s="114" t="s">
        <v>209</v>
      </c>
      <c r="C10" s="115" t="s">
        <v>121</v>
      </c>
      <c r="D10" s="48" t="s">
        <v>68</v>
      </c>
      <c r="E10" s="116">
        <v>8</v>
      </c>
      <c r="F10" s="45"/>
      <c r="G10" s="46">
        <f t="shared" si="0"/>
        <v>0</v>
      </c>
    </row>
    <row r="11" spans="1:7" s="15" customFormat="1" ht="13.5" thickBot="1" x14ac:dyDescent="0.25">
      <c r="A11" s="149"/>
      <c r="B11" s="139"/>
      <c r="C11" s="150" t="s">
        <v>244</v>
      </c>
      <c r="D11" s="151"/>
      <c r="E11" s="152"/>
      <c r="F11" s="153"/>
      <c r="G11" s="137">
        <f>SUM(G7:G10)</f>
        <v>0</v>
      </c>
    </row>
    <row r="12" spans="1:7" s="15" customFormat="1" ht="13.5" thickBot="1" x14ac:dyDescent="0.25">
      <c r="A12" s="138"/>
      <c r="B12" s="154"/>
      <c r="C12" s="155"/>
      <c r="D12" s="156"/>
      <c r="E12" s="157"/>
      <c r="F12" s="158"/>
      <c r="G12" s="159"/>
    </row>
    <row r="13" spans="1:7" s="15" customFormat="1" ht="13.5" thickBot="1" x14ac:dyDescent="0.25">
      <c r="A13" s="160" t="s">
        <v>260</v>
      </c>
      <c r="B13" s="161"/>
      <c r="C13" s="162"/>
      <c r="D13" s="163"/>
      <c r="E13" s="164"/>
      <c r="F13" s="165"/>
      <c r="G13" s="166"/>
    </row>
    <row r="14" spans="1:7" s="15" customFormat="1" x14ac:dyDescent="0.2">
      <c r="A14" s="110" t="s">
        <v>55</v>
      </c>
      <c r="B14" s="110" t="s">
        <v>208</v>
      </c>
      <c r="C14" s="111" t="s">
        <v>122</v>
      </c>
      <c r="D14" s="112" t="s">
        <v>66</v>
      </c>
      <c r="E14" s="113">
        <v>645</v>
      </c>
      <c r="F14" s="45"/>
      <c r="G14" s="46">
        <f>E14*F14</f>
        <v>0</v>
      </c>
    </row>
    <row r="15" spans="1:7" s="15" customFormat="1" ht="64.5" thickBot="1" x14ac:dyDescent="0.25">
      <c r="A15" s="117" t="s">
        <v>56</v>
      </c>
      <c r="B15" s="30" t="s">
        <v>210</v>
      </c>
      <c r="C15" s="118" t="s">
        <v>211</v>
      </c>
      <c r="D15" s="119" t="s">
        <v>204</v>
      </c>
      <c r="E15" s="120">
        <v>1</v>
      </c>
      <c r="F15" s="167"/>
      <c r="G15" s="168">
        <f>E15*F15</f>
        <v>0</v>
      </c>
    </row>
    <row r="16" spans="1:7" s="15" customFormat="1" ht="13.5" thickBot="1" x14ac:dyDescent="0.25">
      <c r="A16" s="121" t="s">
        <v>57</v>
      </c>
      <c r="B16" s="30" t="s">
        <v>212</v>
      </c>
      <c r="C16" s="33" t="s">
        <v>116</v>
      </c>
      <c r="D16" s="34" t="s">
        <v>66</v>
      </c>
      <c r="E16" s="47">
        <v>1250</v>
      </c>
      <c r="F16" s="45"/>
      <c r="G16" s="46">
        <f t="shared" si="0"/>
        <v>0</v>
      </c>
    </row>
    <row r="17" spans="1:7" s="15" customFormat="1" ht="13.5" thickBot="1" x14ac:dyDescent="0.25">
      <c r="A17" s="30" t="s">
        <v>58</v>
      </c>
      <c r="B17" s="30" t="s">
        <v>213</v>
      </c>
      <c r="C17" s="33" t="s">
        <v>124</v>
      </c>
      <c r="D17" s="34" t="s">
        <v>66</v>
      </c>
      <c r="E17" s="47">
        <v>1000</v>
      </c>
      <c r="F17" s="45"/>
      <c r="G17" s="46">
        <f t="shared" si="0"/>
        <v>0</v>
      </c>
    </row>
    <row r="18" spans="1:7" s="15" customFormat="1" ht="13.5" thickBot="1" x14ac:dyDescent="0.25">
      <c r="A18" s="30" t="s">
        <v>59</v>
      </c>
      <c r="B18" s="30" t="s">
        <v>214</v>
      </c>
      <c r="C18" s="43" t="s">
        <v>119</v>
      </c>
      <c r="D18" s="34" t="s">
        <v>49</v>
      </c>
      <c r="E18" s="44">
        <v>125</v>
      </c>
      <c r="F18" s="45"/>
      <c r="G18" s="46">
        <f t="shared" si="0"/>
        <v>0</v>
      </c>
    </row>
    <row r="19" spans="1:7" s="15" customFormat="1" ht="13.5" thickBot="1" x14ac:dyDescent="0.25">
      <c r="A19" s="169"/>
      <c r="B19" s="139"/>
      <c r="C19" s="150" t="s">
        <v>244</v>
      </c>
      <c r="D19" s="151"/>
      <c r="E19" s="170"/>
      <c r="F19" s="153"/>
      <c r="G19" s="137">
        <f>SUM(G14:G18)</f>
        <v>0</v>
      </c>
    </row>
    <row r="20" spans="1:7" s="15" customFormat="1" ht="13.5" thickBot="1" x14ac:dyDescent="0.25">
      <c r="A20" s="171"/>
      <c r="B20" s="154"/>
      <c r="C20" s="172"/>
      <c r="D20" s="156"/>
      <c r="E20" s="173"/>
      <c r="F20" s="158"/>
      <c r="G20" s="159"/>
    </row>
    <row r="21" spans="1:7" s="15" customFormat="1" ht="13.5" thickBot="1" x14ac:dyDescent="0.25">
      <c r="A21" s="42" t="s">
        <v>261</v>
      </c>
      <c r="B21" s="131"/>
      <c r="C21" s="132"/>
      <c r="D21" s="133"/>
      <c r="E21" s="135"/>
      <c r="F21" s="174"/>
      <c r="G21" s="175"/>
    </row>
    <row r="22" spans="1:7" s="15" customFormat="1" ht="13.5" thickBot="1" x14ac:dyDescent="0.25">
      <c r="A22" s="30" t="s">
        <v>60</v>
      </c>
      <c r="B22" s="30" t="s">
        <v>215</v>
      </c>
      <c r="C22" s="33" t="s">
        <v>115</v>
      </c>
      <c r="D22" s="34" t="s">
        <v>99</v>
      </c>
      <c r="E22" s="47">
        <v>3300</v>
      </c>
      <c r="F22" s="45"/>
      <c r="G22" s="46">
        <f t="shared" ref="G22:G24" si="1">E22*F22</f>
        <v>0</v>
      </c>
    </row>
    <row r="23" spans="1:7" s="15" customFormat="1" ht="16.5" customHeight="1" thickBot="1" x14ac:dyDescent="0.25">
      <c r="A23" s="30" t="s">
        <v>61</v>
      </c>
      <c r="B23" s="30" t="s">
        <v>216</v>
      </c>
      <c r="C23" s="33" t="s">
        <v>163</v>
      </c>
      <c r="D23" s="34" t="s">
        <v>66</v>
      </c>
      <c r="E23" s="47">
        <v>1835</v>
      </c>
      <c r="F23" s="45"/>
      <c r="G23" s="46">
        <f t="shared" si="1"/>
        <v>0</v>
      </c>
    </row>
    <row r="24" spans="1:7" s="15" customFormat="1" x14ac:dyDescent="0.2">
      <c r="A24" s="30" t="s">
        <v>62</v>
      </c>
      <c r="B24" s="30" t="s">
        <v>217</v>
      </c>
      <c r="C24" s="33" t="s">
        <v>123</v>
      </c>
      <c r="D24" s="34" t="s">
        <v>66</v>
      </c>
      <c r="E24" s="47">
        <v>645</v>
      </c>
      <c r="F24" s="45"/>
      <c r="G24" s="46">
        <f t="shared" si="1"/>
        <v>0</v>
      </c>
    </row>
    <row r="25" spans="1:7" s="15" customFormat="1" ht="15.75" customHeight="1" x14ac:dyDescent="0.2">
      <c r="A25" s="30" t="s">
        <v>63</v>
      </c>
      <c r="B25" s="30" t="s">
        <v>218</v>
      </c>
      <c r="C25" s="122" t="s">
        <v>219</v>
      </c>
      <c r="D25" s="119" t="s">
        <v>67</v>
      </c>
      <c r="E25" s="123">
        <v>6320</v>
      </c>
      <c r="F25" s="167"/>
      <c r="G25" s="168">
        <f t="shared" si="0"/>
        <v>0</v>
      </c>
    </row>
    <row r="26" spans="1:7" s="15" customFormat="1" ht="13.5" thickBot="1" x14ac:dyDescent="0.25">
      <c r="A26" s="30" t="s">
        <v>64</v>
      </c>
      <c r="B26" s="30" t="s">
        <v>220</v>
      </c>
      <c r="C26" s="122" t="s">
        <v>221</v>
      </c>
      <c r="D26" s="119" t="s">
        <v>49</v>
      </c>
      <c r="E26" s="123">
        <v>112</v>
      </c>
      <c r="F26" s="167"/>
      <c r="G26" s="168">
        <f t="shared" si="0"/>
        <v>0</v>
      </c>
    </row>
    <row r="27" spans="1:7" s="15" customFormat="1" ht="13.5" thickBot="1" x14ac:dyDescent="0.25">
      <c r="A27" s="30" t="s">
        <v>69</v>
      </c>
      <c r="B27" s="30" t="s">
        <v>222</v>
      </c>
      <c r="C27" s="43" t="s">
        <v>140</v>
      </c>
      <c r="D27" s="34" t="s">
        <v>204</v>
      </c>
      <c r="E27" s="124">
        <v>1</v>
      </c>
      <c r="F27" s="45"/>
      <c r="G27" s="46">
        <f t="shared" si="0"/>
        <v>0</v>
      </c>
    </row>
    <row r="28" spans="1:7" s="15" customFormat="1" ht="13.5" thickBot="1" x14ac:dyDescent="0.25">
      <c r="A28" s="30" t="s">
        <v>70</v>
      </c>
      <c r="B28" s="30" t="s">
        <v>223</v>
      </c>
      <c r="C28" s="43" t="s">
        <v>141</v>
      </c>
      <c r="D28" s="34" t="s">
        <v>68</v>
      </c>
      <c r="E28" s="124">
        <v>2</v>
      </c>
      <c r="F28" s="45"/>
      <c r="G28" s="46">
        <f>E28*F28</f>
        <v>0</v>
      </c>
    </row>
    <row r="29" spans="1:7" s="15" customFormat="1" ht="13.5" thickBot="1" x14ac:dyDescent="0.25">
      <c r="A29" s="30" t="s">
        <v>72</v>
      </c>
      <c r="B29" s="30" t="s">
        <v>224</v>
      </c>
      <c r="C29" s="43" t="s">
        <v>142</v>
      </c>
      <c r="D29" s="34" t="s">
        <v>49</v>
      </c>
      <c r="E29" s="124">
        <v>24</v>
      </c>
      <c r="F29" s="45"/>
      <c r="G29" s="46">
        <f t="shared" si="0"/>
        <v>0</v>
      </c>
    </row>
    <row r="30" spans="1:7" s="15" customFormat="1" ht="13.5" thickBot="1" x14ac:dyDescent="0.25">
      <c r="A30" s="30" t="s">
        <v>73</v>
      </c>
      <c r="B30" s="30" t="s">
        <v>225</v>
      </c>
      <c r="C30" s="43" t="s">
        <v>226</v>
      </c>
      <c r="D30" s="34" t="s">
        <v>67</v>
      </c>
      <c r="E30" s="124">
        <v>5700</v>
      </c>
      <c r="F30" s="45"/>
      <c r="G30" s="46">
        <f t="shared" si="0"/>
        <v>0</v>
      </c>
    </row>
    <row r="31" spans="1:7" s="15" customFormat="1" ht="13.5" thickBot="1" x14ac:dyDescent="0.25">
      <c r="A31" s="30" t="s">
        <v>74</v>
      </c>
      <c r="B31" s="30" t="s">
        <v>227</v>
      </c>
      <c r="C31" s="43" t="s">
        <v>167</v>
      </c>
      <c r="D31" s="34" t="s">
        <v>49</v>
      </c>
      <c r="E31" s="124">
        <v>260</v>
      </c>
      <c r="F31" s="45"/>
      <c r="G31" s="46">
        <f t="shared" si="0"/>
        <v>0</v>
      </c>
    </row>
    <row r="32" spans="1:7" ht="13.5" thickBot="1" x14ac:dyDescent="0.25">
      <c r="A32" s="30" t="s">
        <v>75</v>
      </c>
      <c r="B32" s="30" t="s">
        <v>228</v>
      </c>
      <c r="C32" s="43" t="s">
        <v>144</v>
      </c>
      <c r="D32" s="34" t="s">
        <v>67</v>
      </c>
      <c r="E32" s="124">
        <v>6200</v>
      </c>
      <c r="F32" s="45"/>
      <c r="G32" s="46">
        <f t="shared" si="0"/>
        <v>0</v>
      </c>
    </row>
    <row r="33" spans="1:7" ht="26.25" thickBot="1" x14ac:dyDescent="0.25">
      <c r="A33" s="30" t="s">
        <v>76</v>
      </c>
      <c r="B33" s="30" t="s">
        <v>229</v>
      </c>
      <c r="C33" s="43" t="s">
        <v>145</v>
      </c>
      <c r="D33" s="34" t="s">
        <v>67</v>
      </c>
      <c r="E33" s="124">
        <v>32000</v>
      </c>
      <c r="F33" s="45"/>
      <c r="G33" s="46">
        <f t="shared" si="0"/>
        <v>0</v>
      </c>
    </row>
    <row r="34" spans="1:7" ht="13.5" thickBot="1" x14ac:dyDescent="0.25">
      <c r="A34" s="30" t="s">
        <v>77</v>
      </c>
      <c r="B34" s="30" t="s">
        <v>230</v>
      </c>
      <c r="C34" s="43" t="s">
        <v>146</v>
      </c>
      <c r="D34" s="34" t="s">
        <v>49</v>
      </c>
      <c r="E34" s="124">
        <v>420</v>
      </c>
      <c r="F34" s="45"/>
      <c r="G34" s="46">
        <f t="shared" si="0"/>
        <v>0</v>
      </c>
    </row>
    <row r="35" spans="1:7" ht="13.5" thickBot="1" x14ac:dyDescent="0.25">
      <c r="A35" s="30" t="s">
        <v>78</v>
      </c>
      <c r="B35" s="30" t="s">
        <v>231</v>
      </c>
      <c r="C35" s="43" t="s">
        <v>147</v>
      </c>
      <c r="D35" s="34" t="s">
        <v>68</v>
      </c>
      <c r="E35" s="124">
        <v>4</v>
      </c>
      <c r="F35" s="45"/>
      <c r="G35" s="46">
        <f t="shared" si="0"/>
        <v>0</v>
      </c>
    </row>
    <row r="36" spans="1:7" ht="13.5" thickBot="1" x14ac:dyDescent="0.25">
      <c r="A36" s="30" t="s">
        <v>79</v>
      </c>
      <c r="B36" s="30" t="s">
        <v>232</v>
      </c>
      <c r="C36" s="43" t="s">
        <v>148</v>
      </c>
      <c r="D36" s="34" t="s">
        <v>49</v>
      </c>
      <c r="E36" s="124">
        <v>1860</v>
      </c>
      <c r="F36" s="45"/>
      <c r="G36" s="46">
        <f t="shared" si="0"/>
        <v>0</v>
      </c>
    </row>
    <row r="37" spans="1:7" ht="13.5" thickBot="1" x14ac:dyDescent="0.25">
      <c r="A37" s="30" t="s">
        <v>80</v>
      </c>
      <c r="B37" s="30" t="s">
        <v>233</v>
      </c>
      <c r="C37" s="43" t="s">
        <v>149</v>
      </c>
      <c r="D37" s="34" t="s">
        <v>68</v>
      </c>
      <c r="E37" s="124">
        <v>16</v>
      </c>
      <c r="F37" s="45"/>
      <c r="G37" s="46">
        <f t="shared" si="0"/>
        <v>0</v>
      </c>
    </row>
    <row r="38" spans="1:7" ht="13.5" thickBot="1" x14ac:dyDescent="0.25">
      <c r="A38" s="30" t="s">
        <v>87</v>
      </c>
      <c r="B38" s="30" t="s">
        <v>234</v>
      </c>
      <c r="C38" s="43" t="s">
        <v>235</v>
      </c>
      <c r="D38" s="34" t="s">
        <v>68</v>
      </c>
      <c r="E38" s="124">
        <v>1</v>
      </c>
      <c r="F38" s="45"/>
      <c r="G38" s="46">
        <f>E38*F38</f>
        <v>0</v>
      </c>
    </row>
    <row r="39" spans="1:7" ht="13.5" thickBot="1" x14ac:dyDescent="0.25">
      <c r="A39" s="30" t="s">
        <v>88</v>
      </c>
      <c r="B39" s="30" t="s">
        <v>236</v>
      </c>
      <c r="C39" s="43" t="s">
        <v>237</v>
      </c>
      <c r="D39" s="34" t="s">
        <v>49</v>
      </c>
      <c r="E39" s="124">
        <v>65</v>
      </c>
      <c r="F39" s="45"/>
      <c r="G39" s="46">
        <f>E39*F39</f>
        <v>0</v>
      </c>
    </row>
    <row r="40" spans="1:7" ht="13.5" thickBot="1" x14ac:dyDescent="0.25">
      <c r="A40" s="30" t="s">
        <v>89</v>
      </c>
      <c r="B40" s="30" t="s">
        <v>238</v>
      </c>
      <c r="C40" s="43" t="s">
        <v>166</v>
      </c>
      <c r="D40" s="34" t="s">
        <v>68</v>
      </c>
      <c r="E40" s="124">
        <v>1</v>
      </c>
      <c r="F40" s="45"/>
      <c r="G40" s="46">
        <f t="shared" si="0"/>
        <v>0</v>
      </c>
    </row>
    <row r="41" spans="1:7" ht="13.5" thickBot="1" x14ac:dyDescent="0.25">
      <c r="A41" s="30" t="s">
        <v>90</v>
      </c>
      <c r="B41" s="30" t="s">
        <v>239</v>
      </c>
      <c r="C41" s="43" t="s">
        <v>169</v>
      </c>
      <c r="D41" s="34" t="s">
        <v>49</v>
      </c>
      <c r="E41" s="124">
        <v>80</v>
      </c>
      <c r="F41" s="45"/>
      <c r="G41" s="46">
        <f t="shared" si="0"/>
        <v>0</v>
      </c>
    </row>
    <row r="42" spans="1:7" ht="13.5" thickBot="1" x14ac:dyDescent="0.25">
      <c r="A42" s="30" t="s">
        <v>91</v>
      </c>
      <c r="B42" s="30" t="s">
        <v>239</v>
      </c>
      <c r="C42" s="43" t="s">
        <v>170</v>
      </c>
      <c r="D42" s="34" t="s">
        <v>49</v>
      </c>
      <c r="E42" s="124">
        <v>40</v>
      </c>
      <c r="F42" s="45"/>
      <c r="G42" s="46">
        <f t="shared" si="0"/>
        <v>0</v>
      </c>
    </row>
    <row r="43" spans="1:7" ht="13.5" thickBot="1" x14ac:dyDescent="0.25">
      <c r="A43" s="30" t="s">
        <v>92</v>
      </c>
      <c r="B43" s="30" t="s">
        <v>240</v>
      </c>
      <c r="C43" s="43" t="s">
        <v>117</v>
      </c>
      <c r="D43" s="34" t="s">
        <v>66</v>
      </c>
      <c r="E43" s="124">
        <v>7</v>
      </c>
      <c r="F43" s="45"/>
      <c r="G43" s="46">
        <f t="shared" si="0"/>
        <v>0</v>
      </c>
    </row>
    <row r="44" spans="1:7" ht="13.5" thickBot="1" x14ac:dyDescent="0.25">
      <c r="A44" s="30" t="s">
        <v>93</v>
      </c>
      <c r="B44" s="30" t="s">
        <v>241</v>
      </c>
      <c r="C44" s="43" t="s">
        <v>151</v>
      </c>
      <c r="D44" s="34" t="s">
        <v>71</v>
      </c>
      <c r="E44" s="124">
        <v>1</v>
      </c>
      <c r="F44" s="45"/>
      <c r="G44" s="46">
        <v>5000</v>
      </c>
    </row>
    <row r="45" spans="1:7" ht="13.5" thickBot="1" x14ac:dyDescent="0.25">
      <c r="A45" s="30" t="s">
        <v>94</v>
      </c>
      <c r="B45" s="30" t="s">
        <v>241</v>
      </c>
      <c r="C45" s="125" t="s">
        <v>242</v>
      </c>
      <c r="D45" s="108" t="s">
        <v>71</v>
      </c>
      <c r="E45" s="126">
        <v>1</v>
      </c>
      <c r="F45" s="176"/>
      <c r="G45" s="46">
        <v>10000</v>
      </c>
    </row>
    <row r="46" spans="1:7" ht="13.5" thickBot="1" x14ac:dyDescent="0.25">
      <c r="A46" s="114" t="s">
        <v>95</v>
      </c>
      <c r="B46" s="127" t="s">
        <v>243</v>
      </c>
      <c r="C46" s="128" t="s">
        <v>125</v>
      </c>
      <c r="D46" s="48" t="s">
        <v>67</v>
      </c>
      <c r="E46" s="129">
        <v>22600</v>
      </c>
      <c r="F46" s="177"/>
      <c r="G46" s="46">
        <f>E46*F46</f>
        <v>0</v>
      </c>
    </row>
    <row r="47" spans="1:7" ht="13.5" thickBot="1" x14ac:dyDescent="0.25">
      <c r="A47" s="130"/>
      <c r="B47" s="131"/>
      <c r="C47" s="134" t="s">
        <v>244</v>
      </c>
      <c r="D47" s="133"/>
      <c r="E47" s="135"/>
      <c r="F47" s="136"/>
      <c r="G47" s="137">
        <f>SUM(G22:G46)</f>
        <v>15000</v>
      </c>
    </row>
    <row r="48" spans="1:7" ht="13.5" thickBot="1" x14ac:dyDescent="0.25">
      <c r="A48" s="138"/>
      <c r="B48" s="139"/>
      <c r="C48" s="132"/>
      <c r="D48" s="133"/>
      <c r="E48" s="135"/>
      <c r="F48" s="136"/>
      <c r="G48" s="137"/>
    </row>
    <row r="49" spans="1:7" ht="13.5" thickBot="1" x14ac:dyDescent="0.25">
      <c r="A49" s="35"/>
      <c r="B49" s="36"/>
      <c r="C49" s="37" t="s">
        <v>50</v>
      </c>
      <c r="D49" s="36"/>
      <c r="E49" s="38"/>
      <c r="F49" s="140"/>
      <c r="G49" s="141">
        <f>SUM(G11+G19+G47)</f>
        <v>15000</v>
      </c>
    </row>
    <row r="50" spans="1:7" ht="13.5" thickBot="1" x14ac:dyDescent="0.25">
      <c r="A50" s="35"/>
      <c r="B50" s="178"/>
      <c r="C50" s="179"/>
      <c r="D50" s="178"/>
      <c r="E50" s="180"/>
      <c r="F50" s="181"/>
      <c r="G50" s="182"/>
    </row>
    <row r="51" spans="1:7" ht="13.5" thickBot="1" x14ac:dyDescent="0.25">
      <c r="A51" s="50"/>
      <c r="B51" s="50"/>
      <c r="C51" s="51" t="s">
        <v>152</v>
      </c>
      <c r="D51" s="52"/>
      <c r="E51" s="53"/>
      <c r="F51" s="54"/>
      <c r="G51" s="75"/>
    </row>
    <row r="52" spans="1:7" ht="102" x14ac:dyDescent="0.2">
      <c r="A52" s="30" t="s">
        <v>245</v>
      </c>
      <c r="B52" s="142" t="s">
        <v>246</v>
      </c>
      <c r="C52" s="55" t="s">
        <v>247</v>
      </c>
      <c r="D52" s="56" t="s">
        <v>204</v>
      </c>
      <c r="E52" s="57">
        <v>1</v>
      </c>
      <c r="F52" s="89"/>
      <c r="G52" s="46">
        <f>E52*F52</f>
        <v>0</v>
      </c>
    </row>
    <row r="53" spans="1:7" ht="13.5" thickBot="1" x14ac:dyDescent="0.25">
      <c r="A53" s="58"/>
      <c r="B53" s="58"/>
      <c r="C53" s="59" t="s">
        <v>153</v>
      </c>
      <c r="D53" s="60"/>
      <c r="E53" s="61"/>
      <c r="F53" s="62"/>
      <c r="G53" s="63">
        <f>SUM(G52)</f>
        <v>0</v>
      </c>
    </row>
    <row r="54" spans="1:7" ht="13.5" thickBot="1" x14ac:dyDescent="0.25">
      <c r="A54" s="64"/>
      <c r="B54" s="64"/>
      <c r="C54" s="51" t="s">
        <v>154</v>
      </c>
      <c r="D54" s="65"/>
      <c r="E54" s="66"/>
      <c r="F54" s="67"/>
      <c r="G54" s="68"/>
    </row>
    <row r="55" spans="1:7" ht="76.5" x14ac:dyDescent="0.2">
      <c r="A55" s="121" t="s">
        <v>248</v>
      </c>
      <c r="B55" s="142" t="s">
        <v>249</v>
      </c>
      <c r="C55" s="55" t="s">
        <v>250</v>
      </c>
      <c r="D55" s="56" t="s">
        <v>204</v>
      </c>
      <c r="E55" s="57">
        <v>1</v>
      </c>
      <c r="F55" s="89"/>
      <c r="G55" s="46">
        <f>(E55*F55)</f>
        <v>0</v>
      </c>
    </row>
    <row r="56" spans="1:7" ht="13.5" thickBot="1" x14ac:dyDescent="0.25">
      <c r="A56" s="58"/>
      <c r="B56" s="58"/>
      <c r="C56" s="59" t="s">
        <v>155</v>
      </c>
      <c r="D56" s="60"/>
      <c r="E56" s="61"/>
      <c r="F56" s="62"/>
      <c r="G56" s="63">
        <f>SUM(G55)</f>
        <v>0</v>
      </c>
    </row>
    <row r="57" spans="1:7" ht="13.5" thickBot="1" x14ac:dyDescent="0.25">
      <c r="A57" s="50"/>
      <c r="B57" s="64"/>
      <c r="C57" s="51" t="s">
        <v>156</v>
      </c>
      <c r="D57" s="65"/>
      <c r="E57" s="66"/>
      <c r="F57" s="67"/>
      <c r="G57" s="68"/>
    </row>
    <row r="58" spans="1:7" ht="15" customHeight="1" x14ac:dyDescent="0.2">
      <c r="A58" s="30" t="s">
        <v>251</v>
      </c>
      <c r="B58" s="142">
        <v>42</v>
      </c>
      <c r="C58" s="55" t="s">
        <v>252</v>
      </c>
      <c r="D58" s="56" t="s">
        <v>204</v>
      </c>
      <c r="E58" s="57">
        <v>1</v>
      </c>
      <c r="F58" s="89"/>
      <c r="G58" s="46">
        <f>E58*F58</f>
        <v>0</v>
      </c>
    </row>
    <row r="59" spans="1:7" ht="13.5" thickBot="1" x14ac:dyDescent="0.25">
      <c r="A59" s="58"/>
      <c r="B59" s="58"/>
      <c r="C59" s="59" t="s">
        <v>157</v>
      </c>
      <c r="D59" s="60"/>
      <c r="E59" s="61"/>
      <c r="F59" s="62"/>
      <c r="G59" s="63">
        <f>SUM(G58)</f>
        <v>0</v>
      </c>
    </row>
    <row r="60" spans="1:7" ht="13.5" thickBot="1" x14ac:dyDescent="0.25">
      <c r="A60" s="64"/>
      <c r="B60" s="64"/>
      <c r="C60" s="51" t="s">
        <v>161</v>
      </c>
      <c r="D60" s="65"/>
      <c r="E60" s="66"/>
      <c r="F60" s="67"/>
      <c r="G60" s="68"/>
    </row>
    <row r="61" spans="1:7" ht="51" x14ac:dyDescent="0.2">
      <c r="A61" s="121" t="s">
        <v>253</v>
      </c>
      <c r="B61" s="142" t="s">
        <v>254</v>
      </c>
      <c r="C61" s="55" t="s">
        <v>255</v>
      </c>
      <c r="D61" s="56" t="s">
        <v>204</v>
      </c>
      <c r="E61" s="57">
        <v>1</v>
      </c>
      <c r="F61" s="89"/>
      <c r="G61" s="46">
        <f>(F61*E61)</f>
        <v>0</v>
      </c>
    </row>
    <row r="62" spans="1:7" ht="13.5" thickBot="1" x14ac:dyDescent="0.25">
      <c r="A62" s="58"/>
      <c r="B62" s="58"/>
      <c r="C62" s="59" t="s">
        <v>160</v>
      </c>
      <c r="D62" s="60"/>
      <c r="E62" s="61"/>
      <c r="F62" s="62"/>
      <c r="G62" s="63">
        <f>SUM(G61)</f>
        <v>0</v>
      </c>
    </row>
    <row r="63" spans="1:7" ht="13.5" thickBot="1" x14ac:dyDescent="0.25">
      <c r="A63" s="69"/>
      <c r="B63" s="69"/>
      <c r="C63" s="41"/>
      <c r="D63" s="70"/>
      <c r="E63" s="71"/>
      <c r="F63" s="72"/>
      <c r="G63" s="73"/>
    </row>
    <row r="64" spans="1:7" ht="29.25" customHeight="1" thickBot="1" x14ac:dyDescent="0.25">
      <c r="A64" s="69"/>
      <c r="B64" s="69"/>
      <c r="C64" s="41" t="s">
        <v>158</v>
      </c>
      <c r="D64" s="70"/>
      <c r="E64" s="71"/>
      <c r="F64" s="74"/>
      <c r="G64" s="75">
        <f>G49</f>
        <v>15000</v>
      </c>
    </row>
    <row r="65" spans="1:7" x14ac:dyDescent="0.2">
      <c r="A65" s="76"/>
      <c r="B65" s="76"/>
      <c r="C65" s="77" t="s">
        <v>153</v>
      </c>
      <c r="D65" s="52"/>
      <c r="E65" s="53"/>
      <c r="F65" s="78"/>
      <c r="G65" s="79">
        <f>G53</f>
        <v>0</v>
      </c>
    </row>
    <row r="66" spans="1:7" x14ac:dyDescent="0.2">
      <c r="A66" s="85"/>
      <c r="B66" s="85"/>
      <c r="C66" s="80" t="s">
        <v>155</v>
      </c>
      <c r="D66" s="86"/>
      <c r="E66" s="87"/>
      <c r="F66" s="88"/>
      <c r="G66" s="79">
        <f>G56</f>
        <v>0</v>
      </c>
    </row>
    <row r="67" spans="1:7" ht="27" customHeight="1" x14ac:dyDescent="0.2">
      <c r="A67" s="55"/>
      <c r="B67" s="55"/>
      <c r="C67" s="80" t="s">
        <v>157</v>
      </c>
      <c r="D67" s="56"/>
      <c r="E67" s="57"/>
      <c r="F67" s="81"/>
      <c r="G67" s="79">
        <f>G59</f>
        <v>0</v>
      </c>
    </row>
    <row r="68" spans="1:7" ht="13.5" thickBot="1" x14ac:dyDescent="0.25">
      <c r="A68" s="55"/>
      <c r="B68" s="55"/>
      <c r="C68" s="80" t="s">
        <v>160</v>
      </c>
      <c r="D68" s="56"/>
      <c r="E68" s="57"/>
      <c r="F68" s="81"/>
      <c r="G68" s="82">
        <f>G62</f>
        <v>0</v>
      </c>
    </row>
    <row r="69" spans="1:7" ht="26.25" thickBot="1" x14ac:dyDescent="0.25">
      <c r="A69" s="83"/>
      <c r="B69" s="83"/>
      <c r="C69" s="41" t="s">
        <v>262</v>
      </c>
      <c r="D69" s="83"/>
      <c r="E69" s="84"/>
      <c r="F69" s="74"/>
      <c r="G69" s="49">
        <f>SUM(G64:G68)</f>
        <v>15000</v>
      </c>
    </row>
  </sheetData>
  <mergeCells count="1">
    <mergeCell ref="A1:G4"/>
  </mergeCells>
  <phoneticPr fontId="0" type="noConversion"/>
  <printOptions horizontalCentered="1"/>
  <pageMargins left="0.5" right="0.5" top="0.5" bottom="0.75" header="0.5" footer="0.5"/>
  <pageSetup scale="83" orientation="portrait" r:id="rId1"/>
  <headerFooter scaleWithDoc="0" alignWithMargins="0">
    <oddFooter>&amp;CP-&amp;P+2.</oddFooter>
  </headerFooter>
  <rowBreaks count="1" manualBreakCount="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9"/>
  <sheetViews>
    <sheetView zoomScaleNormal="100" zoomScaleSheetLayoutView="89" workbookViewId="0">
      <selection activeCell="G12" sqref="G12"/>
    </sheetView>
  </sheetViews>
  <sheetFormatPr defaultRowHeight="12.75" x14ac:dyDescent="0.2"/>
  <cols>
    <col min="11" max="11" width="13.28515625" customWidth="1"/>
    <col min="12" max="12" width="18" customWidth="1"/>
  </cols>
  <sheetData>
    <row r="1" spans="1:12" ht="15.75" x14ac:dyDescent="0.25">
      <c r="A1" s="8" t="s">
        <v>177</v>
      </c>
      <c r="B1" s="9"/>
      <c r="C1" s="10"/>
      <c r="D1" s="11"/>
      <c r="E1" s="9"/>
      <c r="F1" s="9"/>
      <c r="G1" s="9"/>
      <c r="H1" s="12"/>
      <c r="I1" s="12"/>
      <c r="J1" s="9"/>
      <c r="K1" s="9"/>
      <c r="L1" s="31">
        <f>'BID FORM'!G49</f>
        <v>15000</v>
      </c>
    </row>
    <row r="2" spans="1:12" ht="15.75" x14ac:dyDescent="0.25">
      <c r="A2" s="8"/>
      <c r="B2" s="9"/>
      <c r="C2" s="10"/>
      <c r="D2" s="11"/>
      <c r="E2" s="9"/>
      <c r="F2" s="9"/>
      <c r="G2" s="9"/>
      <c r="H2" s="12"/>
      <c r="I2" s="12"/>
      <c r="J2" s="9"/>
      <c r="K2" s="9"/>
      <c r="L2" s="95" t="s">
        <v>22</v>
      </c>
    </row>
    <row r="3" spans="1:12" ht="15.75" x14ac:dyDescent="0.25">
      <c r="A3" s="8" t="s">
        <v>178</v>
      </c>
      <c r="B3" s="9"/>
      <c r="C3" s="10"/>
      <c r="D3" s="11"/>
      <c r="E3" s="9"/>
      <c r="F3" s="9"/>
      <c r="G3" s="9"/>
      <c r="H3" s="12"/>
      <c r="I3" s="12"/>
      <c r="J3" s="9"/>
      <c r="K3" s="9"/>
      <c r="L3" s="31">
        <f>'BID FORM'!G53</f>
        <v>0</v>
      </c>
    </row>
    <row r="4" spans="1:12" ht="15.75" x14ac:dyDescent="0.25">
      <c r="A4" s="8"/>
      <c r="B4" s="9"/>
      <c r="C4" s="10"/>
      <c r="D4" s="11"/>
      <c r="E4" s="9"/>
      <c r="F4" s="9"/>
      <c r="G4" s="9"/>
      <c r="H4" s="12"/>
      <c r="I4" s="12"/>
      <c r="J4" s="9"/>
      <c r="K4" s="9"/>
      <c r="L4" s="95" t="s">
        <v>22</v>
      </c>
    </row>
    <row r="5" spans="1:12" ht="15.75" x14ac:dyDescent="0.25">
      <c r="A5" s="8" t="s">
        <v>179</v>
      </c>
      <c r="B5" s="9"/>
      <c r="C5" s="10"/>
      <c r="D5" s="11"/>
      <c r="E5" s="9"/>
      <c r="F5" s="9"/>
      <c r="G5" s="9"/>
      <c r="H5" s="12"/>
      <c r="I5" s="12"/>
      <c r="J5" s="9"/>
      <c r="K5" s="9"/>
      <c r="L5" s="31">
        <f>'BID FORM'!G56</f>
        <v>0</v>
      </c>
    </row>
    <row r="6" spans="1:12" ht="15.75" x14ac:dyDescent="0.25">
      <c r="A6" s="8"/>
      <c r="B6" s="9"/>
      <c r="C6" s="10"/>
      <c r="D6" s="11"/>
      <c r="E6" s="9"/>
      <c r="F6" s="9"/>
      <c r="G6" s="9"/>
      <c r="H6" s="12"/>
      <c r="I6" s="12"/>
      <c r="J6" s="9"/>
      <c r="K6" s="9"/>
      <c r="L6" s="95" t="s">
        <v>22</v>
      </c>
    </row>
    <row r="7" spans="1:12" ht="15.75" x14ac:dyDescent="0.25">
      <c r="A7" s="8" t="s">
        <v>180</v>
      </c>
      <c r="B7" s="9"/>
      <c r="C7" s="10"/>
      <c r="D7" s="11"/>
      <c r="E7" s="9"/>
      <c r="F7" s="9"/>
      <c r="G7" s="9"/>
      <c r="H7" s="12"/>
      <c r="I7" s="12"/>
      <c r="J7" s="9"/>
      <c r="K7" s="9"/>
      <c r="L7" s="31">
        <f>'BID FORM'!G59</f>
        <v>0</v>
      </c>
    </row>
    <row r="8" spans="1:12" ht="15.75" x14ac:dyDescent="0.25">
      <c r="A8" s="8"/>
      <c r="B8" s="9"/>
      <c r="C8" s="10"/>
      <c r="D8" s="11"/>
      <c r="E8" s="9"/>
      <c r="F8" s="9"/>
      <c r="G8" s="9"/>
      <c r="H8" s="12"/>
      <c r="I8" s="12"/>
      <c r="J8" s="9"/>
      <c r="K8" s="9"/>
      <c r="L8" s="95" t="s">
        <v>22</v>
      </c>
    </row>
    <row r="9" spans="1:12" ht="15.75" x14ac:dyDescent="0.25">
      <c r="A9" s="8" t="s">
        <v>181</v>
      </c>
      <c r="B9" s="9"/>
      <c r="C9" s="10"/>
      <c r="D9" s="11"/>
      <c r="E9" s="9"/>
      <c r="F9" s="9"/>
      <c r="G9" s="9"/>
      <c r="H9" s="12"/>
      <c r="I9" s="12"/>
      <c r="J9" s="9"/>
      <c r="K9" s="9"/>
      <c r="L9" s="31">
        <f>'BID FORM'!G62</f>
        <v>0</v>
      </c>
    </row>
    <row r="10" spans="1:12" ht="15.75" x14ac:dyDescent="0.25">
      <c r="A10" s="8"/>
      <c r="B10" s="9"/>
      <c r="C10" s="10"/>
      <c r="D10" s="11"/>
      <c r="E10" s="9"/>
      <c r="F10" s="9"/>
      <c r="G10" s="9"/>
      <c r="H10" s="12"/>
      <c r="I10" s="12"/>
      <c r="J10" s="9"/>
      <c r="K10" s="9"/>
      <c r="L10" s="95" t="s">
        <v>22</v>
      </c>
    </row>
    <row r="11" spans="1:12" ht="15.75" x14ac:dyDescent="0.25">
      <c r="A11" s="8" t="s">
        <v>176</v>
      </c>
      <c r="B11" s="9"/>
      <c r="C11" s="10"/>
      <c r="D11" s="11"/>
      <c r="E11" s="9"/>
      <c r="F11" s="9"/>
      <c r="G11" s="9"/>
      <c r="H11" s="12"/>
      <c r="I11" s="12"/>
      <c r="J11" s="9"/>
      <c r="K11" s="9"/>
      <c r="L11" s="32">
        <f>'BID FORM'!G69</f>
        <v>15000</v>
      </c>
    </row>
    <row r="12" spans="1:12" ht="15.75" x14ac:dyDescent="0.25">
      <c r="A12" s="8"/>
      <c r="B12" s="9"/>
      <c r="C12" s="9"/>
      <c r="D12" s="9"/>
      <c r="E12" s="12"/>
      <c r="F12" s="12"/>
      <c r="G12" s="9"/>
      <c r="H12" s="9"/>
      <c r="I12" s="9"/>
      <c r="J12" s="9"/>
      <c r="K12" s="9"/>
      <c r="L12" s="11" t="s">
        <v>22</v>
      </c>
    </row>
    <row r="13" spans="1:12" ht="16.5" thickBot="1" x14ac:dyDescent="0.3">
      <c r="A13" s="23"/>
      <c r="B13" s="24"/>
      <c r="C13" s="25"/>
      <c r="D13" s="26"/>
      <c r="E13" s="24"/>
      <c r="F13" s="24"/>
      <c r="G13" s="24"/>
      <c r="H13" s="27"/>
      <c r="I13" s="27"/>
      <c r="J13" s="24"/>
      <c r="K13" s="24"/>
      <c r="L13" s="24"/>
    </row>
    <row r="14" spans="1:12" ht="15.75" x14ac:dyDescent="0.25">
      <c r="A14" s="8"/>
      <c r="B14" s="9"/>
      <c r="C14" s="10"/>
      <c r="D14" s="11"/>
      <c r="E14" s="9"/>
      <c r="F14" s="9"/>
      <c r="G14" s="9"/>
      <c r="H14" s="12"/>
      <c r="I14" s="12"/>
      <c r="J14" s="9"/>
      <c r="K14" s="9"/>
      <c r="L14" s="9"/>
    </row>
    <row r="15" spans="1:12" ht="15.75" x14ac:dyDescent="0.25">
      <c r="A15" s="9" t="s">
        <v>23</v>
      </c>
      <c r="B15" s="9"/>
      <c r="C15" s="9"/>
      <c r="D15" s="9"/>
      <c r="E15" s="12"/>
      <c r="F15" s="12"/>
      <c r="G15" s="9"/>
      <c r="H15" s="9"/>
      <c r="I15" s="9"/>
      <c r="J15" s="9"/>
      <c r="K15" s="21"/>
      <c r="L15" s="21"/>
    </row>
    <row r="16" spans="1:12" ht="15.75" x14ac:dyDescent="0.25">
      <c r="A16" s="9"/>
      <c r="B16" s="9"/>
      <c r="C16" s="9"/>
      <c r="D16" s="9"/>
      <c r="E16" s="12"/>
      <c r="F16" s="12"/>
      <c r="G16" s="9"/>
      <c r="H16" s="9"/>
      <c r="I16" s="9"/>
      <c r="J16" s="9"/>
      <c r="K16" s="21"/>
      <c r="L16" s="21"/>
    </row>
    <row r="17" spans="1:12" ht="15.75" x14ac:dyDescent="0.25">
      <c r="A17" s="9" t="s">
        <v>24</v>
      </c>
      <c r="B17" s="9"/>
      <c r="C17" s="9"/>
      <c r="D17" s="9"/>
      <c r="E17" s="12"/>
      <c r="F17" s="12"/>
      <c r="G17" s="21"/>
      <c r="H17" s="22"/>
      <c r="I17" s="9" t="s">
        <v>25</v>
      </c>
      <c r="J17" s="9" t="s">
        <v>26</v>
      </c>
      <c r="K17" s="9"/>
      <c r="L17" s="9"/>
    </row>
    <row r="18" spans="1:12" ht="15.75" x14ac:dyDescent="0.25">
      <c r="A18" s="11"/>
      <c r="B18" s="9"/>
      <c r="C18" s="10"/>
      <c r="D18" s="11"/>
      <c r="E18" s="12"/>
      <c r="F18" s="12"/>
      <c r="G18" s="21"/>
      <c r="H18" s="22"/>
      <c r="I18" s="9"/>
      <c r="J18" s="9"/>
      <c r="K18" s="11" t="s">
        <v>22</v>
      </c>
      <c r="L18" s="21"/>
    </row>
    <row r="19" spans="1:12" ht="15.75" x14ac:dyDescent="0.25">
      <c r="A19" s="11"/>
      <c r="B19" s="9"/>
      <c r="C19" s="10"/>
      <c r="D19" s="11"/>
      <c r="E19" s="12"/>
      <c r="F19" s="12"/>
      <c r="G19" s="21"/>
      <c r="H19" s="22"/>
      <c r="I19" s="9"/>
      <c r="J19" s="9"/>
      <c r="K19" s="11"/>
      <c r="L19" s="21"/>
    </row>
    <row r="20" spans="1:12" ht="15.75" x14ac:dyDescent="0.25">
      <c r="A20" s="9" t="s">
        <v>83</v>
      </c>
      <c r="B20" s="9"/>
      <c r="C20" s="9"/>
      <c r="D20" s="9"/>
      <c r="E20" s="12"/>
      <c r="F20" s="12"/>
      <c r="G20" s="9"/>
      <c r="H20" s="9"/>
      <c r="I20" s="9"/>
      <c r="J20" s="9"/>
      <c r="K20" s="21"/>
      <c r="L20" s="21"/>
    </row>
    <row r="21" spans="1:12" ht="15.75" x14ac:dyDescent="0.25">
      <c r="A21" s="9" t="s">
        <v>27</v>
      </c>
      <c r="B21" s="9"/>
      <c r="C21" s="9"/>
      <c r="D21" s="9"/>
      <c r="E21" s="12"/>
      <c r="F21" s="12"/>
      <c r="G21" s="9"/>
      <c r="H21" s="9"/>
      <c r="I21" s="9"/>
      <c r="J21" s="9"/>
      <c r="K21" s="21"/>
      <c r="L21" s="21"/>
    </row>
    <row r="22" spans="1:12" ht="15.75" x14ac:dyDescent="0.25">
      <c r="A22" s="9" t="s">
        <v>28</v>
      </c>
      <c r="B22" s="9"/>
      <c r="C22" s="9"/>
      <c r="D22" s="9"/>
      <c r="E22" s="12"/>
      <c r="F22" s="12"/>
      <c r="G22" s="9"/>
      <c r="H22" s="9"/>
      <c r="I22" s="9"/>
      <c r="J22" s="9"/>
      <c r="K22" s="21"/>
      <c r="L22" s="21"/>
    </row>
    <row r="23" spans="1:12" ht="15.75" x14ac:dyDescent="0.25">
      <c r="A23" s="9" t="s">
        <v>29</v>
      </c>
      <c r="B23" s="9"/>
      <c r="C23" s="9"/>
      <c r="D23" s="9"/>
      <c r="E23" s="12"/>
      <c r="F23" s="12"/>
      <c r="G23" s="9"/>
      <c r="H23" s="9"/>
      <c r="I23" s="9"/>
      <c r="J23" s="9"/>
      <c r="K23" s="21"/>
      <c r="L23" s="21"/>
    </row>
    <row r="24" spans="1:12" ht="15.75" x14ac:dyDescent="0.25">
      <c r="A24" s="9" t="s">
        <v>30</v>
      </c>
      <c r="B24" s="9"/>
      <c r="C24" s="9"/>
      <c r="D24" s="9"/>
      <c r="E24" s="12"/>
      <c r="F24" s="12"/>
      <c r="G24" s="9"/>
      <c r="H24" s="9"/>
      <c r="I24" s="9"/>
      <c r="J24" s="9"/>
      <c r="K24" s="21"/>
      <c r="L24" s="21"/>
    </row>
    <row r="25" spans="1:12" ht="15.75" x14ac:dyDescent="0.25">
      <c r="A25" s="9"/>
      <c r="B25" s="9"/>
      <c r="C25" s="9"/>
      <c r="D25" s="9"/>
      <c r="E25" s="12"/>
      <c r="F25" s="12"/>
      <c r="G25" s="9"/>
      <c r="H25" s="9"/>
      <c r="I25" s="9"/>
      <c r="J25" s="9"/>
      <c r="K25" s="21"/>
      <c r="L25" s="21"/>
    </row>
    <row r="26" spans="1:12" ht="15.75" x14ac:dyDescent="0.25">
      <c r="A26" s="9" t="s">
        <v>182</v>
      </c>
      <c r="B26" s="9"/>
      <c r="C26" s="9"/>
      <c r="D26" s="9"/>
      <c r="E26" s="12"/>
      <c r="F26" s="12"/>
      <c r="G26" s="9"/>
      <c r="H26" s="9"/>
      <c r="I26" s="9"/>
      <c r="J26" s="9"/>
      <c r="K26" s="21"/>
      <c r="L26" s="21"/>
    </row>
    <row r="27" spans="1:12" ht="15.75" x14ac:dyDescent="0.25">
      <c r="A27" s="9"/>
      <c r="B27" s="9"/>
      <c r="C27" s="9"/>
      <c r="D27" s="9"/>
      <c r="E27" s="12"/>
      <c r="F27" s="12"/>
      <c r="G27" s="9"/>
      <c r="H27" s="9"/>
      <c r="I27" s="9"/>
      <c r="J27" s="9"/>
      <c r="K27" s="21"/>
      <c r="L27" s="21"/>
    </row>
    <row r="28" spans="1:12" ht="15.75" x14ac:dyDescent="0.25">
      <c r="A28" s="9"/>
      <c r="B28" s="9"/>
      <c r="C28" s="9"/>
      <c r="D28" s="9"/>
      <c r="E28" s="12"/>
      <c r="F28" s="12"/>
      <c r="G28" s="9"/>
      <c r="H28" s="9"/>
      <c r="I28" s="9"/>
      <c r="J28" s="9"/>
      <c r="K28" s="21"/>
      <c r="L28" s="21"/>
    </row>
    <row r="29" spans="1:12" ht="15.75" x14ac:dyDescent="0.25">
      <c r="A29" s="12" t="s">
        <v>31</v>
      </c>
      <c r="B29" s="9"/>
      <c r="C29" s="9"/>
      <c r="D29" s="9"/>
      <c r="E29" s="12"/>
      <c r="F29" s="21"/>
      <c r="G29" s="9"/>
      <c r="H29" s="21"/>
      <c r="I29" s="12"/>
      <c r="J29" s="9"/>
      <c r="K29" s="21"/>
      <c r="L29" s="21"/>
    </row>
    <row r="30" spans="1:12" ht="15.75" x14ac:dyDescent="0.25">
      <c r="A30" s="12"/>
      <c r="B30" s="9"/>
      <c r="C30" s="9"/>
      <c r="D30" s="9"/>
      <c r="E30" s="12"/>
      <c r="F30" s="21"/>
      <c r="G30" s="9"/>
      <c r="H30" s="21"/>
      <c r="I30" s="12"/>
      <c r="J30" s="9"/>
      <c r="K30" s="21"/>
      <c r="L30" s="21"/>
    </row>
    <row r="31" spans="1:12" ht="15" x14ac:dyDescent="0.2">
      <c r="A31" s="21"/>
      <c r="B31" s="21"/>
      <c r="C31" s="21"/>
      <c r="D31" s="21"/>
      <c r="E31" s="21"/>
      <c r="F31" s="21"/>
      <c r="G31" s="21"/>
      <c r="H31" s="21"/>
      <c r="I31" s="21"/>
      <c r="J31" s="21"/>
      <c r="K31" s="21"/>
      <c r="L31" s="21"/>
    </row>
    <row r="32" spans="1:12" ht="15.75" x14ac:dyDescent="0.25">
      <c r="A32" s="12" t="s">
        <v>32</v>
      </c>
      <c r="B32" s="9"/>
      <c r="C32" s="9"/>
      <c r="D32" s="9"/>
      <c r="E32" s="12"/>
      <c r="F32" s="21"/>
      <c r="G32" s="9"/>
      <c r="H32" s="21"/>
      <c r="I32" s="12"/>
      <c r="J32" s="9"/>
      <c r="K32" s="21"/>
      <c r="L32" s="21"/>
    </row>
    <row r="33" spans="1:12" ht="15.75" x14ac:dyDescent="0.25">
      <c r="A33" s="12" t="s">
        <v>33</v>
      </c>
      <c r="B33" s="9"/>
      <c r="C33" s="9"/>
      <c r="D33" s="9"/>
      <c r="E33" s="12"/>
      <c r="F33" s="21"/>
      <c r="G33" s="9"/>
      <c r="H33" s="21"/>
      <c r="I33" s="12"/>
      <c r="J33" s="9"/>
      <c r="K33" s="21"/>
      <c r="L33" s="21"/>
    </row>
    <row r="34" spans="1:12" ht="15.75" x14ac:dyDescent="0.25">
      <c r="A34" s="12"/>
      <c r="B34" s="9"/>
      <c r="C34" s="9"/>
      <c r="D34" s="9"/>
      <c r="E34" s="12"/>
      <c r="F34" s="21"/>
      <c r="G34" s="9"/>
      <c r="H34" s="21"/>
      <c r="I34" s="12"/>
      <c r="J34" s="9"/>
      <c r="K34" s="21"/>
      <c r="L34" s="21"/>
    </row>
    <row r="35" spans="1:12" ht="15.75" x14ac:dyDescent="0.25">
      <c r="A35" s="12"/>
      <c r="B35" s="9"/>
      <c r="C35" s="9"/>
      <c r="D35" s="9"/>
      <c r="E35" s="12"/>
      <c r="F35" s="21"/>
      <c r="G35" s="9"/>
      <c r="H35" s="21"/>
      <c r="I35" s="12"/>
      <c r="J35" s="9"/>
      <c r="K35" s="21"/>
      <c r="L35" s="21"/>
    </row>
    <row r="36" spans="1:12" ht="15.75" x14ac:dyDescent="0.25">
      <c r="A36" s="12"/>
      <c r="B36" s="9"/>
      <c r="C36" s="9"/>
      <c r="D36" s="9" t="s">
        <v>65</v>
      </c>
      <c r="E36" s="12"/>
      <c r="F36" s="21"/>
      <c r="G36" s="9"/>
      <c r="H36" s="21"/>
      <c r="I36" s="12"/>
      <c r="J36" s="9"/>
      <c r="K36" s="21"/>
      <c r="L36" s="21"/>
    </row>
    <row r="37" spans="1:12" ht="15.75" x14ac:dyDescent="0.25">
      <c r="A37" s="12"/>
      <c r="B37" s="9"/>
      <c r="C37" s="9"/>
      <c r="D37" s="9"/>
      <c r="E37" s="12"/>
      <c r="F37" s="21"/>
      <c r="G37" s="9"/>
      <c r="H37" s="21"/>
      <c r="I37" s="12"/>
      <c r="J37" s="9"/>
      <c r="K37" s="21"/>
      <c r="L37" s="21"/>
    </row>
    <row r="38" spans="1:12" ht="15.75" x14ac:dyDescent="0.25">
      <c r="A38" s="21" t="s">
        <v>34</v>
      </c>
      <c r="B38" s="9"/>
      <c r="C38" s="9"/>
      <c r="D38" s="9"/>
      <c r="E38" s="12"/>
      <c r="F38" s="21"/>
      <c r="G38" s="9"/>
      <c r="H38" s="9" t="s">
        <v>35</v>
      </c>
      <c r="I38" s="12"/>
      <c r="J38" s="9"/>
      <c r="K38" s="21"/>
      <c r="L38" s="21"/>
    </row>
    <row r="39" spans="1:12" ht="15.75" x14ac:dyDescent="0.25">
      <c r="A39" s="9" t="s">
        <v>36</v>
      </c>
      <c r="B39" s="9"/>
      <c r="C39" s="9"/>
      <c r="D39" s="9"/>
      <c r="E39" s="12"/>
      <c r="F39" s="21"/>
      <c r="G39" s="9"/>
      <c r="H39" s="12" t="s">
        <v>37</v>
      </c>
      <c r="I39" s="12"/>
      <c r="J39" s="9"/>
      <c r="K39" s="21"/>
      <c r="L39" s="21"/>
    </row>
    <row r="40" spans="1:12" ht="15.75" x14ac:dyDescent="0.25">
      <c r="A40" s="12" t="s">
        <v>38</v>
      </c>
      <c r="B40" s="9"/>
      <c r="C40" s="9"/>
      <c r="D40" s="9"/>
      <c r="E40" s="12"/>
      <c r="F40" s="21"/>
      <c r="G40" s="9"/>
      <c r="H40" s="1" t="s">
        <v>84</v>
      </c>
      <c r="I40" s="1"/>
      <c r="J40" s="1"/>
      <c r="K40" s="21"/>
      <c r="L40" s="21"/>
    </row>
    <row r="41" spans="1:12" ht="15.75" x14ac:dyDescent="0.25">
      <c r="A41" s="28" t="s">
        <v>85</v>
      </c>
      <c r="B41" s="29"/>
      <c r="C41" s="9"/>
      <c r="D41" s="9"/>
      <c r="E41" s="12"/>
      <c r="F41" s="21"/>
      <c r="G41" s="9" t="s">
        <v>39</v>
      </c>
      <c r="H41" s="28" t="s">
        <v>85</v>
      </c>
      <c r="I41" s="28"/>
      <c r="J41" s="21"/>
      <c r="K41" s="21"/>
      <c r="L41" s="21"/>
    </row>
    <row r="42" spans="1:12" ht="15.75" x14ac:dyDescent="0.25">
      <c r="A42" s="12"/>
      <c r="B42" s="9"/>
      <c r="C42" s="9"/>
      <c r="D42" s="9"/>
      <c r="E42" s="12"/>
      <c r="F42" s="21"/>
      <c r="G42" s="9"/>
      <c r="H42" s="21"/>
      <c r="I42" s="9" t="s">
        <v>41</v>
      </c>
      <c r="J42" s="21"/>
      <c r="K42" s="21"/>
      <c r="L42" s="1" t="s">
        <v>42</v>
      </c>
    </row>
    <row r="43" spans="1:12" ht="15.75" x14ac:dyDescent="0.25">
      <c r="A43" s="9"/>
      <c r="B43" s="9"/>
      <c r="C43" s="9"/>
      <c r="D43" s="9"/>
      <c r="E43" s="12"/>
      <c r="F43" s="21"/>
      <c r="G43" s="9"/>
      <c r="H43" s="21"/>
      <c r="I43" s="12"/>
      <c r="J43" s="9"/>
      <c r="K43" s="21"/>
      <c r="L43" s="21"/>
    </row>
    <row r="44" spans="1:12" ht="15.75" x14ac:dyDescent="0.25">
      <c r="A44" s="21"/>
      <c r="B44" s="21"/>
      <c r="C44" s="9"/>
      <c r="D44" s="9"/>
      <c r="E44" s="12"/>
      <c r="F44" s="9" t="s">
        <v>43</v>
      </c>
      <c r="G44" s="9"/>
      <c r="H44" s="9"/>
      <c r="I44" s="9"/>
      <c r="J44" s="9"/>
      <c r="K44" s="21"/>
      <c r="L44" s="21"/>
    </row>
    <row r="45" spans="1:12" ht="15.75" x14ac:dyDescent="0.25">
      <c r="A45" s="9"/>
      <c r="B45" s="9"/>
      <c r="C45" s="9"/>
      <c r="D45" s="9"/>
      <c r="E45" s="12"/>
      <c r="F45" s="12" t="s">
        <v>44</v>
      </c>
      <c r="G45" s="9"/>
      <c r="H45" s="9"/>
      <c r="I45" s="9"/>
      <c r="J45" s="9"/>
      <c r="K45" s="21"/>
      <c r="L45" s="21"/>
    </row>
    <row r="46" spans="1:12" ht="15.75" x14ac:dyDescent="0.25">
      <c r="A46" s="9" t="s">
        <v>40</v>
      </c>
      <c r="B46" s="9"/>
      <c r="C46" s="9"/>
      <c r="D46" s="9"/>
      <c r="E46" s="12"/>
      <c r="F46" s="12" t="s">
        <v>44</v>
      </c>
      <c r="G46" s="9"/>
      <c r="H46" s="9"/>
      <c r="I46" s="9"/>
      <c r="J46" s="9"/>
      <c r="K46" s="21"/>
      <c r="L46" s="21"/>
    </row>
    <row r="47" spans="1:12" ht="15.75" x14ac:dyDescent="0.25">
      <c r="A47" s="9"/>
      <c r="B47" s="9"/>
      <c r="C47" s="9"/>
      <c r="D47" s="9"/>
      <c r="E47" s="12"/>
      <c r="F47" s="12" t="s">
        <v>44</v>
      </c>
      <c r="G47" s="9"/>
      <c r="H47" s="9"/>
      <c r="I47" s="9"/>
      <c r="J47" s="9"/>
      <c r="K47" s="21"/>
      <c r="L47" s="21"/>
    </row>
    <row r="48" spans="1:12" ht="15.75" x14ac:dyDescent="0.25">
      <c r="A48" s="9"/>
      <c r="B48" s="9"/>
      <c r="C48" s="9"/>
      <c r="D48" s="9"/>
      <c r="E48" s="9"/>
      <c r="F48" s="12" t="s">
        <v>44</v>
      </c>
      <c r="G48" s="9"/>
      <c r="H48" s="9"/>
      <c r="I48" s="9"/>
      <c r="J48" s="9"/>
      <c r="K48" s="21"/>
      <c r="L48" s="21"/>
    </row>
    <row r="49" spans="1:12" ht="15.75" x14ac:dyDescent="0.25">
      <c r="A49" s="9"/>
      <c r="B49" s="9"/>
      <c r="C49" s="9"/>
      <c r="D49" s="9"/>
      <c r="E49" s="9"/>
      <c r="F49" s="9"/>
      <c r="G49" s="9"/>
      <c r="H49" s="9"/>
      <c r="I49" s="9"/>
      <c r="J49" s="9"/>
      <c r="K49" s="21"/>
      <c r="L49" s="21"/>
    </row>
    <row r="50" spans="1:12" ht="15.75" x14ac:dyDescent="0.25">
      <c r="A50" s="9"/>
      <c r="B50" s="9"/>
      <c r="C50" s="9"/>
      <c r="D50" s="9"/>
      <c r="E50" s="9"/>
      <c r="F50" s="9"/>
      <c r="G50" s="9"/>
      <c r="H50" s="9"/>
      <c r="I50" s="9"/>
      <c r="J50" s="9"/>
      <c r="K50" s="21"/>
      <c r="L50" s="21"/>
    </row>
    <row r="51" spans="1:12" ht="15.75" x14ac:dyDescent="0.25">
      <c r="A51" s="9" t="s">
        <v>45</v>
      </c>
      <c r="B51" s="9"/>
      <c r="C51" s="9"/>
      <c r="D51" s="9"/>
      <c r="E51" s="12"/>
      <c r="F51" s="21"/>
      <c r="G51" s="21"/>
      <c r="H51" s="12" t="s">
        <v>46</v>
      </c>
      <c r="I51" s="9"/>
      <c r="J51" s="9"/>
      <c r="K51" s="9"/>
      <c r="L51" s="21"/>
    </row>
    <row r="52" spans="1:12" ht="15.75" x14ac:dyDescent="0.25">
      <c r="A52" s="9"/>
      <c r="B52" s="9"/>
      <c r="C52" s="9"/>
      <c r="D52" s="9"/>
      <c r="E52" s="12"/>
      <c r="F52" s="12"/>
      <c r="G52" s="9"/>
      <c r="H52" s="9"/>
      <c r="I52" s="9"/>
      <c r="J52" s="9"/>
      <c r="K52" s="21"/>
      <c r="L52" s="21"/>
    </row>
    <row r="53" spans="1:12" ht="15.75" x14ac:dyDescent="0.25">
      <c r="A53" s="9" t="s">
        <v>86</v>
      </c>
      <c r="B53" s="9"/>
      <c r="C53" s="9"/>
      <c r="D53" s="9"/>
      <c r="E53" s="12"/>
      <c r="F53" s="12"/>
      <c r="G53" s="9"/>
      <c r="H53" s="9"/>
      <c r="I53" s="9"/>
      <c r="J53" s="9"/>
      <c r="K53" s="21"/>
      <c r="L53" s="21"/>
    </row>
    <row r="54" spans="1:12" ht="15.75" x14ac:dyDescent="0.25">
      <c r="A54" s="9"/>
      <c r="B54" s="9"/>
      <c r="C54" s="9"/>
      <c r="D54" s="9"/>
      <c r="E54" s="12"/>
      <c r="F54" s="12"/>
      <c r="G54" s="9"/>
      <c r="H54" s="9"/>
      <c r="I54" s="9"/>
      <c r="J54" s="9"/>
      <c r="K54" s="21"/>
      <c r="L54" s="21"/>
    </row>
    <row r="55" spans="1:12" ht="15.75" x14ac:dyDescent="0.25">
      <c r="A55" s="9" t="s">
        <v>32</v>
      </c>
      <c r="B55" s="9"/>
      <c r="C55" s="9"/>
      <c r="D55" s="9"/>
      <c r="E55" s="12"/>
      <c r="F55" s="12"/>
      <c r="G55" s="9"/>
      <c r="H55" s="9"/>
      <c r="I55" s="9"/>
      <c r="J55" s="9"/>
      <c r="K55" s="21"/>
      <c r="L55" s="21"/>
    </row>
    <row r="56" spans="1:12" ht="15.75" x14ac:dyDescent="0.25">
      <c r="A56" s="9" t="s">
        <v>32</v>
      </c>
      <c r="B56" s="9"/>
      <c r="C56" s="9"/>
      <c r="D56" s="9"/>
      <c r="E56" s="12"/>
      <c r="F56" s="12"/>
      <c r="G56" s="9"/>
      <c r="H56" s="9"/>
      <c r="I56" s="9"/>
      <c r="J56" s="9"/>
      <c r="K56" s="21"/>
      <c r="L56" s="21"/>
    </row>
    <row r="57" spans="1:12" ht="15.75" x14ac:dyDescent="0.25">
      <c r="A57" s="9" t="s">
        <v>32</v>
      </c>
      <c r="B57" s="9"/>
      <c r="C57" s="9"/>
      <c r="D57" s="9"/>
      <c r="E57" s="12"/>
      <c r="F57" s="12"/>
      <c r="G57" s="9"/>
      <c r="H57" s="9"/>
      <c r="I57" s="9"/>
      <c r="J57" s="9"/>
      <c r="K57" s="21"/>
      <c r="L57" s="21"/>
    </row>
    <row r="58" spans="1:12" ht="15.75" x14ac:dyDescent="0.25">
      <c r="A58" s="9" t="s">
        <v>32</v>
      </c>
      <c r="B58" s="9"/>
      <c r="C58" s="9"/>
      <c r="D58" s="9"/>
      <c r="E58" s="12"/>
      <c r="F58" s="12"/>
      <c r="G58" s="9"/>
      <c r="H58" s="9"/>
      <c r="I58" s="9"/>
      <c r="J58" s="9"/>
      <c r="K58" s="21"/>
      <c r="L58" s="21"/>
    </row>
    <row r="59" spans="1:12" ht="15.75" x14ac:dyDescent="0.25">
      <c r="A59" s="9"/>
      <c r="B59" s="9"/>
      <c r="C59" s="9"/>
      <c r="D59" s="9"/>
      <c r="E59" s="12"/>
      <c r="F59" s="12"/>
      <c r="G59" s="9"/>
      <c r="H59" s="9"/>
      <c r="I59" s="9"/>
      <c r="J59" s="9"/>
      <c r="K59" s="21"/>
      <c r="L59" s="21"/>
    </row>
  </sheetData>
  <phoneticPr fontId="0" type="noConversion"/>
  <printOptions horizontalCentered="1"/>
  <pageMargins left="0.5" right="0.5" top="0.75" bottom="0.75" header="0.5" footer="0.5"/>
  <pageSetup scale="76" orientation="portrait" r:id="rId1"/>
  <headerFooter scaleWithDoc="0" alignWithMargins="0">
    <oddFooter>&amp;CP-&amp;P+4.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8"/>
  <sheetViews>
    <sheetView view="pageBreakPreview" zoomScale="85" zoomScaleNormal="100" zoomScaleSheetLayoutView="85" workbookViewId="0">
      <selection activeCell="G56" sqref="G56:H56"/>
    </sheetView>
  </sheetViews>
  <sheetFormatPr defaultRowHeight="12.75" x14ac:dyDescent="0.2"/>
  <cols>
    <col min="1" max="1" width="11.85546875" customWidth="1"/>
    <col min="2" max="2" width="66.85546875" customWidth="1"/>
    <col min="3" max="3" width="10.28515625" customWidth="1"/>
    <col min="4" max="4" width="13.28515625" style="14" customWidth="1"/>
  </cols>
  <sheetData>
    <row r="1" spans="1:5" x14ac:dyDescent="0.2">
      <c r="A1" s="198" t="s">
        <v>186</v>
      </c>
      <c r="B1" s="198"/>
      <c r="C1" s="198"/>
      <c r="D1" s="198"/>
      <c r="E1" s="198"/>
    </row>
    <row r="2" spans="1:5" x14ac:dyDescent="0.2">
      <c r="A2" s="199" t="s">
        <v>187</v>
      </c>
      <c r="B2" s="200"/>
      <c r="C2" s="200"/>
      <c r="D2" s="200"/>
      <c r="E2" s="200"/>
    </row>
    <row r="3" spans="1:5" x14ac:dyDescent="0.2">
      <c r="A3" s="198"/>
      <c r="B3" s="198"/>
      <c r="C3" s="198"/>
      <c r="D3" s="198"/>
      <c r="E3" s="198"/>
    </row>
    <row r="4" spans="1:5" ht="12" customHeight="1" x14ac:dyDescent="0.2">
      <c r="A4" s="201" t="s">
        <v>188</v>
      </c>
      <c r="B4" s="202"/>
      <c r="C4" s="202"/>
      <c r="D4" s="202"/>
      <c r="E4" s="202"/>
    </row>
    <row r="5" spans="1:5" ht="13.5" thickBot="1" x14ac:dyDescent="0.25"/>
    <row r="6" spans="1:5" ht="13.5" thickBot="1" x14ac:dyDescent="0.25">
      <c r="A6" s="39" t="s">
        <v>0</v>
      </c>
      <c r="B6" s="41" t="s">
        <v>1</v>
      </c>
      <c r="C6" s="42" t="s">
        <v>2</v>
      </c>
      <c r="D6" s="97" t="s">
        <v>98</v>
      </c>
    </row>
    <row r="7" spans="1:5" x14ac:dyDescent="0.2">
      <c r="A7" s="30" t="s">
        <v>51</v>
      </c>
      <c r="B7" s="90" t="s">
        <v>120</v>
      </c>
      <c r="C7" s="52" t="s">
        <v>68</v>
      </c>
      <c r="D7" s="98">
        <v>1</v>
      </c>
    </row>
    <row r="8" spans="1:5" x14ac:dyDescent="0.2">
      <c r="A8" s="30" t="s">
        <v>52</v>
      </c>
      <c r="B8" s="91" t="s">
        <v>118</v>
      </c>
      <c r="C8" s="56" t="s">
        <v>68</v>
      </c>
      <c r="D8" s="99">
        <v>1</v>
      </c>
    </row>
    <row r="9" spans="1:5" x14ac:dyDescent="0.2">
      <c r="A9" s="30" t="s">
        <v>53</v>
      </c>
      <c r="B9" s="91" t="s">
        <v>100</v>
      </c>
      <c r="C9" s="56" t="s">
        <v>68</v>
      </c>
      <c r="D9" s="99">
        <v>1</v>
      </c>
    </row>
    <row r="10" spans="1:5" x14ac:dyDescent="0.2">
      <c r="A10" s="30" t="s">
        <v>54</v>
      </c>
      <c r="B10" s="91" t="s">
        <v>126</v>
      </c>
      <c r="C10" s="56" t="s">
        <v>68</v>
      </c>
      <c r="D10" s="99">
        <v>1</v>
      </c>
    </row>
    <row r="11" spans="1:5" x14ac:dyDescent="0.2">
      <c r="A11" s="30" t="s">
        <v>55</v>
      </c>
      <c r="B11" s="91" t="s">
        <v>127</v>
      </c>
      <c r="C11" s="56" t="s">
        <v>49</v>
      </c>
      <c r="D11" s="99">
        <v>650</v>
      </c>
    </row>
    <row r="12" spans="1:5" x14ac:dyDescent="0.2">
      <c r="A12" s="30" t="s">
        <v>56</v>
      </c>
      <c r="B12" s="90" t="s">
        <v>113</v>
      </c>
      <c r="C12" s="56" t="s">
        <v>49</v>
      </c>
      <c r="D12" s="100">
        <v>500</v>
      </c>
    </row>
    <row r="13" spans="1:5" x14ac:dyDescent="0.2">
      <c r="A13" s="30" t="s">
        <v>57</v>
      </c>
      <c r="B13" s="90" t="s">
        <v>114</v>
      </c>
      <c r="C13" s="56" t="s">
        <v>49</v>
      </c>
      <c r="D13" s="100">
        <v>1600</v>
      </c>
    </row>
    <row r="14" spans="1:5" x14ac:dyDescent="0.2">
      <c r="A14" s="30" t="s">
        <v>58</v>
      </c>
      <c r="B14" s="90" t="s">
        <v>121</v>
      </c>
      <c r="C14" s="56" t="s">
        <v>68</v>
      </c>
      <c r="D14" s="100">
        <v>8</v>
      </c>
    </row>
    <row r="15" spans="1:5" x14ac:dyDescent="0.2">
      <c r="A15" s="30" t="s">
        <v>59</v>
      </c>
      <c r="B15" s="91" t="s">
        <v>122</v>
      </c>
      <c r="C15" s="56" t="s">
        <v>66</v>
      </c>
      <c r="D15" s="99">
        <v>1300</v>
      </c>
    </row>
    <row r="16" spans="1:5" x14ac:dyDescent="0.2">
      <c r="A16" s="30" t="s">
        <v>60</v>
      </c>
      <c r="B16" s="91" t="s">
        <v>116</v>
      </c>
      <c r="C16" s="56" t="s">
        <v>66</v>
      </c>
      <c r="D16" s="99">
        <v>2500</v>
      </c>
    </row>
    <row r="17" spans="1:4" x14ac:dyDescent="0.2">
      <c r="A17" s="30" t="s">
        <v>61</v>
      </c>
      <c r="B17" s="91" t="s">
        <v>123</v>
      </c>
      <c r="C17" s="56" t="s">
        <v>66</v>
      </c>
      <c r="D17" s="99">
        <v>1300</v>
      </c>
    </row>
    <row r="18" spans="1:4" x14ac:dyDescent="0.2">
      <c r="A18" s="30" t="s">
        <v>62</v>
      </c>
      <c r="B18" s="91" t="s">
        <v>124</v>
      </c>
      <c r="C18" s="56" t="s">
        <v>66</v>
      </c>
      <c r="D18" s="99">
        <v>2000</v>
      </c>
    </row>
    <row r="19" spans="1:4" x14ac:dyDescent="0.2">
      <c r="A19" s="30" t="s">
        <v>63</v>
      </c>
      <c r="B19" s="91" t="s">
        <v>163</v>
      </c>
      <c r="C19" s="56" t="s">
        <v>66</v>
      </c>
      <c r="D19" s="99">
        <v>3700</v>
      </c>
    </row>
    <row r="20" spans="1:4" x14ac:dyDescent="0.2">
      <c r="A20" s="30" t="s">
        <v>64</v>
      </c>
      <c r="B20" s="91" t="s">
        <v>162</v>
      </c>
      <c r="C20" s="56" t="s">
        <v>66</v>
      </c>
      <c r="D20" s="99">
        <v>1000</v>
      </c>
    </row>
    <row r="21" spans="1:4" x14ac:dyDescent="0.2">
      <c r="A21" s="30" t="s">
        <v>69</v>
      </c>
      <c r="B21" s="91" t="s">
        <v>115</v>
      </c>
      <c r="C21" s="56" t="s">
        <v>99</v>
      </c>
      <c r="D21" s="99">
        <v>6650</v>
      </c>
    </row>
    <row r="22" spans="1:4" x14ac:dyDescent="0.2">
      <c r="A22" s="30" t="s">
        <v>70</v>
      </c>
      <c r="B22" s="91" t="s">
        <v>128</v>
      </c>
      <c r="C22" s="56" t="s">
        <v>129</v>
      </c>
      <c r="D22" s="99">
        <v>1</v>
      </c>
    </row>
    <row r="23" spans="1:4" x14ac:dyDescent="0.2">
      <c r="A23" s="30" t="s">
        <v>72</v>
      </c>
      <c r="B23" s="90" t="s">
        <v>119</v>
      </c>
      <c r="C23" s="56" t="s">
        <v>49</v>
      </c>
      <c r="D23" s="100">
        <v>250</v>
      </c>
    </row>
    <row r="24" spans="1:4" x14ac:dyDescent="0.2">
      <c r="A24" s="30" t="s">
        <v>73</v>
      </c>
      <c r="B24" s="91" t="s">
        <v>130</v>
      </c>
      <c r="C24" s="56" t="s">
        <v>67</v>
      </c>
      <c r="D24" s="99">
        <v>3500</v>
      </c>
    </row>
    <row r="25" spans="1:4" x14ac:dyDescent="0.2">
      <c r="A25" s="30" t="s">
        <v>74</v>
      </c>
      <c r="B25" s="91" t="s">
        <v>131</v>
      </c>
      <c r="C25" s="56" t="s">
        <v>68</v>
      </c>
      <c r="D25" s="99">
        <v>1</v>
      </c>
    </row>
    <row r="26" spans="1:4" x14ac:dyDescent="0.2">
      <c r="A26" s="30" t="s">
        <v>75</v>
      </c>
      <c r="B26" s="91" t="s">
        <v>132</v>
      </c>
      <c r="C26" s="56" t="s">
        <v>67</v>
      </c>
      <c r="D26" s="100">
        <v>19500</v>
      </c>
    </row>
    <row r="27" spans="1:4" x14ac:dyDescent="0.2">
      <c r="A27" s="30" t="s">
        <v>76</v>
      </c>
      <c r="B27" s="91" t="s">
        <v>133</v>
      </c>
      <c r="C27" s="56" t="s">
        <v>68</v>
      </c>
      <c r="D27" s="99">
        <v>1</v>
      </c>
    </row>
    <row r="28" spans="1:4" x14ac:dyDescent="0.2">
      <c r="A28" s="30" t="s">
        <v>77</v>
      </c>
      <c r="B28" s="90" t="s">
        <v>134</v>
      </c>
      <c r="C28" s="56" t="s">
        <v>67</v>
      </c>
      <c r="D28" s="100">
        <v>7200</v>
      </c>
    </row>
    <row r="29" spans="1:4" x14ac:dyDescent="0.2">
      <c r="A29" s="30" t="s">
        <v>78</v>
      </c>
      <c r="B29" s="90" t="s">
        <v>135</v>
      </c>
      <c r="C29" s="56" t="s">
        <v>49</v>
      </c>
      <c r="D29" s="100">
        <v>360</v>
      </c>
    </row>
    <row r="30" spans="1:4" x14ac:dyDescent="0.2">
      <c r="A30" s="30" t="s">
        <v>79</v>
      </c>
      <c r="B30" s="90" t="s">
        <v>136</v>
      </c>
      <c r="C30" s="56" t="s">
        <v>67</v>
      </c>
      <c r="D30" s="100">
        <v>3240</v>
      </c>
    </row>
    <row r="31" spans="1:4" x14ac:dyDescent="0.2">
      <c r="A31" s="30" t="s">
        <v>80</v>
      </c>
      <c r="B31" s="90" t="s">
        <v>137</v>
      </c>
      <c r="C31" s="56" t="s">
        <v>68</v>
      </c>
      <c r="D31" s="100">
        <v>1</v>
      </c>
    </row>
    <row r="32" spans="1:4" x14ac:dyDescent="0.2">
      <c r="A32" s="30" t="s">
        <v>87</v>
      </c>
      <c r="B32" s="90" t="s">
        <v>138</v>
      </c>
      <c r="C32" s="56" t="s">
        <v>68</v>
      </c>
      <c r="D32" s="100">
        <v>1</v>
      </c>
    </row>
    <row r="33" spans="1:4" x14ac:dyDescent="0.2">
      <c r="A33" s="30" t="s">
        <v>88</v>
      </c>
      <c r="B33" s="90" t="s">
        <v>171</v>
      </c>
      <c r="C33" s="56" t="s">
        <v>68</v>
      </c>
      <c r="D33" s="100">
        <v>2</v>
      </c>
    </row>
    <row r="34" spans="1:4" x14ac:dyDescent="0.2">
      <c r="A34" s="30" t="s">
        <v>89</v>
      </c>
      <c r="B34" s="90" t="s">
        <v>139</v>
      </c>
      <c r="C34" s="56" t="s">
        <v>67</v>
      </c>
      <c r="D34" s="100">
        <v>6240</v>
      </c>
    </row>
    <row r="35" spans="1:4" x14ac:dyDescent="0.2">
      <c r="A35" s="30" t="s">
        <v>90</v>
      </c>
      <c r="B35" s="90" t="s">
        <v>140</v>
      </c>
      <c r="C35" s="56" t="s">
        <v>68</v>
      </c>
      <c r="D35" s="100">
        <v>4</v>
      </c>
    </row>
    <row r="36" spans="1:4" x14ac:dyDescent="0.2">
      <c r="A36" s="30" t="s">
        <v>91</v>
      </c>
      <c r="B36" s="90" t="s">
        <v>141</v>
      </c>
      <c r="C36" s="56" t="s">
        <v>68</v>
      </c>
      <c r="D36" s="100">
        <v>2</v>
      </c>
    </row>
    <row r="37" spans="1:4" x14ac:dyDescent="0.2">
      <c r="A37" s="30" t="s">
        <v>92</v>
      </c>
      <c r="B37" s="90" t="s">
        <v>142</v>
      </c>
      <c r="C37" s="56" t="s">
        <v>49</v>
      </c>
      <c r="D37" s="100">
        <v>30</v>
      </c>
    </row>
    <row r="38" spans="1:4" x14ac:dyDescent="0.2">
      <c r="A38" s="30" t="s">
        <v>93</v>
      </c>
      <c r="B38" s="90" t="s">
        <v>143</v>
      </c>
      <c r="C38" s="56" t="s">
        <v>67</v>
      </c>
      <c r="D38" s="100">
        <v>13000</v>
      </c>
    </row>
    <row r="39" spans="1:4" x14ac:dyDescent="0.2">
      <c r="A39" s="30" t="s">
        <v>94</v>
      </c>
      <c r="B39" s="90" t="s">
        <v>167</v>
      </c>
      <c r="C39" s="56" t="s">
        <v>68</v>
      </c>
      <c r="D39" s="100">
        <v>1</v>
      </c>
    </row>
    <row r="40" spans="1:4" x14ac:dyDescent="0.2">
      <c r="A40" s="30" t="s">
        <v>95</v>
      </c>
      <c r="B40" s="90" t="s">
        <v>144</v>
      </c>
      <c r="C40" s="56" t="s">
        <v>67</v>
      </c>
      <c r="D40" s="100">
        <v>5500</v>
      </c>
    </row>
    <row r="41" spans="1:4" x14ac:dyDescent="0.2">
      <c r="A41" s="30" t="s">
        <v>96</v>
      </c>
      <c r="B41" s="90" t="s">
        <v>145</v>
      </c>
      <c r="C41" s="56" t="s">
        <v>67</v>
      </c>
      <c r="D41" s="100">
        <v>32500</v>
      </c>
    </row>
    <row r="42" spans="1:4" x14ac:dyDescent="0.2">
      <c r="A42" s="30" t="s">
        <v>97</v>
      </c>
      <c r="B42" s="90" t="s">
        <v>146</v>
      </c>
      <c r="C42" s="56" t="s">
        <v>49</v>
      </c>
      <c r="D42" s="100">
        <v>325</v>
      </c>
    </row>
    <row r="43" spans="1:4" x14ac:dyDescent="0.2">
      <c r="A43" s="30" t="s">
        <v>102</v>
      </c>
      <c r="B43" s="90" t="s">
        <v>147</v>
      </c>
      <c r="C43" s="56" t="s">
        <v>68</v>
      </c>
      <c r="D43" s="100">
        <v>5</v>
      </c>
    </row>
    <row r="44" spans="1:4" x14ac:dyDescent="0.2">
      <c r="A44" s="30" t="s">
        <v>103</v>
      </c>
      <c r="B44" s="90" t="s">
        <v>148</v>
      </c>
      <c r="C44" s="56" t="s">
        <v>49</v>
      </c>
      <c r="D44" s="100">
        <v>1700</v>
      </c>
    </row>
    <row r="45" spans="1:4" x14ac:dyDescent="0.2">
      <c r="A45" s="30" t="s">
        <v>104</v>
      </c>
      <c r="B45" s="90" t="s">
        <v>149</v>
      </c>
      <c r="C45" s="56" t="s">
        <v>68</v>
      </c>
      <c r="D45" s="100">
        <v>8</v>
      </c>
    </row>
    <row r="46" spans="1:4" x14ac:dyDescent="0.2">
      <c r="A46" s="30" t="s">
        <v>105</v>
      </c>
      <c r="B46" s="90" t="s">
        <v>150</v>
      </c>
      <c r="C46" s="56" t="s">
        <v>68</v>
      </c>
      <c r="D46" s="100">
        <v>1</v>
      </c>
    </row>
    <row r="47" spans="1:4" x14ac:dyDescent="0.2">
      <c r="A47" s="30" t="s">
        <v>106</v>
      </c>
      <c r="B47" s="90" t="s">
        <v>166</v>
      </c>
      <c r="C47" s="56" t="s">
        <v>68</v>
      </c>
      <c r="D47" s="100">
        <v>1</v>
      </c>
    </row>
    <row r="48" spans="1:4" x14ac:dyDescent="0.2">
      <c r="A48" s="30" t="s">
        <v>107</v>
      </c>
      <c r="B48" s="90" t="s">
        <v>169</v>
      </c>
      <c r="C48" s="56" t="s">
        <v>49</v>
      </c>
      <c r="D48" s="100">
        <v>140</v>
      </c>
    </row>
    <row r="49" spans="1:4" x14ac:dyDescent="0.2">
      <c r="A49" s="30" t="s">
        <v>108</v>
      </c>
      <c r="B49" s="90" t="s">
        <v>170</v>
      </c>
      <c r="C49" s="56" t="s">
        <v>49</v>
      </c>
      <c r="D49" s="100">
        <v>30</v>
      </c>
    </row>
    <row r="50" spans="1:4" x14ac:dyDescent="0.2">
      <c r="A50" s="30" t="s">
        <v>109</v>
      </c>
      <c r="B50" s="90" t="s">
        <v>117</v>
      </c>
      <c r="C50" s="56" t="s">
        <v>66</v>
      </c>
      <c r="D50" s="100">
        <v>6</v>
      </c>
    </row>
    <row r="51" spans="1:4" x14ac:dyDescent="0.2">
      <c r="A51" s="30" t="s">
        <v>110</v>
      </c>
      <c r="B51" s="90" t="s">
        <v>151</v>
      </c>
      <c r="C51" s="56" t="s">
        <v>129</v>
      </c>
      <c r="D51" s="100">
        <v>1</v>
      </c>
    </row>
    <row r="52" spans="1:4" x14ac:dyDescent="0.2">
      <c r="A52" s="30" t="s">
        <v>111</v>
      </c>
      <c r="B52" s="91" t="s">
        <v>125</v>
      </c>
      <c r="C52" s="56" t="s">
        <v>67</v>
      </c>
      <c r="D52" s="99">
        <v>70000</v>
      </c>
    </row>
    <row r="53" spans="1:4" ht="13.5" thickBot="1" x14ac:dyDescent="0.25">
      <c r="A53" s="30" t="s">
        <v>112</v>
      </c>
      <c r="B53" s="92" t="s">
        <v>101</v>
      </c>
      <c r="C53" s="94" t="s">
        <v>71</v>
      </c>
      <c r="D53" s="101">
        <v>1</v>
      </c>
    </row>
    <row r="54" spans="1:4" ht="38.25" x14ac:dyDescent="0.2">
      <c r="A54" s="30" t="s">
        <v>172</v>
      </c>
      <c r="B54" s="93" t="s">
        <v>164</v>
      </c>
      <c r="C54" s="56" t="s">
        <v>67</v>
      </c>
      <c r="D54" s="99">
        <v>2140</v>
      </c>
    </row>
    <row r="55" spans="1:4" ht="38.25" x14ac:dyDescent="0.2">
      <c r="A55" s="30" t="s">
        <v>173</v>
      </c>
      <c r="B55" s="93" t="s">
        <v>165</v>
      </c>
      <c r="C55" s="56" t="s">
        <v>67</v>
      </c>
      <c r="D55" s="99">
        <v>1600</v>
      </c>
    </row>
    <row r="56" spans="1:4" ht="38.25" x14ac:dyDescent="0.2">
      <c r="A56" s="30" t="s">
        <v>174</v>
      </c>
      <c r="B56" s="93" t="s">
        <v>168</v>
      </c>
      <c r="C56" s="56" t="s">
        <v>67</v>
      </c>
      <c r="D56" s="99">
        <v>1550</v>
      </c>
    </row>
    <row r="57" spans="1:4" ht="39" thickBot="1" x14ac:dyDescent="0.25">
      <c r="A57" s="102" t="s">
        <v>175</v>
      </c>
      <c r="B57" s="103" t="s">
        <v>159</v>
      </c>
      <c r="C57" s="104" t="s">
        <v>68</v>
      </c>
      <c r="D57" s="105">
        <v>6</v>
      </c>
    </row>
    <row r="58" spans="1:4" ht="13.5" thickTop="1" x14ac:dyDescent="0.2"/>
  </sheetData>
  <mergeCells count="4">
    <mergeCell ref="A1:E1"/>
    <mergeCell ref="A2:E2"/>
    <mergeCell ref="A3:E3"/>
    <mergeCell ref="A4:E4"/>
  </mergeCells>
  <printOptions horizontalCentered="1" verticalCentered="1"/>
  <pageMargins left="0.5" right="0.5" top="0.5" bottom="0.75" header="0.5" footer="0.5"/>
  <pageSetup scale="82" orientation="portrait" r:id="rId1"/>
  <headerFooter scaleWithDoc="0" alignWithMargins="0">
    <oddFooter>&amp;CP-&amp;P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PROPOSAL</vt:lpstr>
      <vt:lpstr>BID FORM</vt:lpstr>
      <vt:lpstr>SIGNATURE PAGE</vt:lpstr>
      <vt:lpstr>FOR CONTRACTOR USE</vt:lpstr>
      <vt:lpstr>'BID FORM'!Print_Area</vt:lpstr>
      <vt:lpstr>'FOR CONTRACTOR USE'!Print_Area</vt:lpstr>
      <vt:lpstr>INSTRUCTIONS!Print_Area</vt:lpstr>
      <vt:lpstr>PROPOSAL!Print_Area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2023-03-02T19:46:49Z</cp:lastPrinted>
  <dcterms:created xsi:type="dcterms:W3CDTF">2007-03-28T14:49:30Z</dcterms:created>
  <dcterms:modified xsi:type="dcterms:W3CDTF">2023-03-02T21:00:28Z</dcterms:modified>
</cp:coreProperties>
</file>