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Design\ContractAdmin\Public\project folders\2423X0012Z\"/>
    </mc:Choice>
  </mc:AlternateContent>
  <xr:revisionPtr revIDLastSave="0" documentId="13_ncr:1_{099FCB59-278A-4453-A321-04DCDF4E13DE}" xr6:coauthVersionLast="47" xr6:coauthVersionMax="47" xr10:uidLastSave="{00000000-0000-0000-0000-000000000000}"/>
  <bookViews>
    <workbookView xWindow="-120" yWindow="-120" windowWidth="29040" windowHeight="15840" activeTab="1" xr2:uid="{DB3B745D-8D74-4106-B571-55163D344B17}"/>
  </bookViews>
  <sheets>
    <sheet name="INSTRUCTIONS " sheetId="5" r:id="rId1"/>
    <sheet name="PROPOSAL" sheetId="1" r:id="rId2"/>
    <sheet name="BID FORM" sheetId="2" r:id="rId3"/>
    <sheet name="SIGNATURE PAGE" sheetId="3" r:id="rId4"/>
    <sheet name="CONTRACTOR'S USE" sheetId="9"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2" l="1"/>
  <c r="M1" i="3" s="1"/>
  <c r="M2" i="3" s="1"/>
  <c r="G69" i="2"/>
  <c r="M6" i="3" s="1"/>
  <c r="G56" i="2"/>
  <c r="M5" i="3" s="1"/>
  <c r="G7" i="2"/>
  <c r="G8" i="2"/>
  <c r="G60" i="2"/>
  <c r="G61" i="2"/>
  <c r="G47" i="2"/>
  <c r="G48" i="2"/>
  <c r="G41" i="2"/>
  <c r="G42" i="2"/>
  <c r="G43" i="2"/>
  <c r="G55" i="2"/>
  <c r="G68" i="9"/>
  <c r="G67" i="9"/>
  <c r="G66" i="9"/>
  <c r="G65" i="9"/>
  <c r="G64" i="9"/>
  <c r="G63" i="9"/>
  <c r="G62" i="9"/>
  <c r="G61" i="9"/>
  <c r="G69" i="9"/>
  <c r="G55" i="9"/>
  <c r="G56" i="9"/>
  <c r="G54" i="9"/>
  <c r="G53" i="9"/>
  <c r="G52" i="9"/>
  <c r="G51" i="9"/>
  <c r="G50" i="9"/>
  <c r="G49" i="9"/>
  <c r="G47" i="9"/>
  <c r="G43"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44" i="9"/>
  <c r="G68" i="2"/>
  <c r="G67" i="2"/>
  <c r="G66" i="2"/>
  <c r="G65" i="2"/>
  <c r="G64" i="2"/>
  <c r="G63" i="2"/>
  <c r="G62" i="2"/>
  <c r="G49"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50" i="2"/>
  <c r="G51" i="2"/>
  <c r="G52" i="2"/>
  <c r="G53" i="2"/>
  <c r="G54" i="2"/>
  <c r="A22" i="5"/>
  <c r="A23" i="5"/>
  <c r="M7" i="3" l="1"/>
</calcChain>
</file>

<file path=xl/sharedStrings.xml><?xml version="1.0" encoding="utf-8"?>
<sst xmlns="http://schemas.openxmlformats.org/spreadsheetml/2006/main" count="426" uniqueCount="163">
  <si>
    <t>PROPOSAL</t>
  </si>
  <si>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</si>
  <si>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</si>
  <si>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</si>
  <si>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</si>
  <si>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</si>
  <si>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</si>
  <si>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</si>
  <si>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</si>
  <si>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</si>
  <si>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</si>
  <si>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</si>
  <si>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</si>
  <si>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</si>
  <si>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</si>
  <si>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</si>
  <si>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</si>
  <si>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</si>
  <si>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</si>
  <si>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</si>
  <si>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</si>
  <si>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</si>
  <si>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</si>
  <si>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</si>
  <si>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</si>
  <si>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</si>
  <si>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</si>
  <si>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</si>
  <si>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</si>
  <si>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</si>
  <si>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</si>
  <si>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</si>
  <si>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</si>
  <si>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</si>
  <si>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</si>
  <si>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</si>
  <si>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</si>
  <si>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</si>
  <si>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</si>
  <si>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</si>
  <si>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</si>
  <si>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</si>
  <si>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</si>
  <si>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</si>
  <si>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</si>
  <si>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</si>
  <si>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</si>
  <si>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</si>
  <si>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</si>
  <si>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</si>
  <si>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</si>
  <si>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</si>
  <si>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</si>
  <si>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</si>
  <si>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</si>
  <si>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</si>
  <si>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</si>
  <si>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</si>
  <si>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LEGEND</t>
  </si>
  <si>
    <t>Cells Requiring Data Input.</t>
  </si>
  <si>
    <t>Internal Data Transfer.</t>
  </si>
  <si>
    <t>Calculated Results.</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</si>
  <si>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</si>
  <si>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</si>
  <si>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</si>
  <si>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</si>
  <si>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</si>
  <si>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</si>
  <si>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</si>
  <si>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</si>
  <si>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t>
  </si>
  <si>
    <t>202(A)</t>
  </si>
  <si>
    <t>230(A)</t>
  </si>
  <si>
    <t>310(B)</t>
  </si>
  <si>
    <t>411(C)</t>
  </si>
  <si>
    <t>414(G)</t>
  </si>
  <si>
    <t>609(B)</t>
  </si>
  <si>
    <t>611(G)</t>
  </si>
  <si>
    <t>619(B)</t>
  </si>
  <si>
    <t>880(C)</t>
  </si>
  <si>
    <t>880(E)</t>
  </si>
  <si>
    <t>COT 334</t>
  </si>
  <si>
    <t>COT 335</t>
  </si>
  <si>
    <t>SPECIAL</t>
  </si>
  <si>
    <t>613(A)</t>
  </si>
  <si>
    <t>ROADWAY BASE BID</t>
  </si>
  <si>
    <t>18" REINFORCED CONCRETE PIPE (RCP), COMPLETE IN PLACE</t>
  </si>
  <si>
    <t>LF</t>
  </si>
  <si>
    <t xml:space="preserve">UNCLASSIFIED EXCAVATION </t>
  </si>
  <si>
    <t>SOLID SLAB SODDING</t>
  </si>
  <si>
    <t>AGGREGATE BASE TYPE A</t>
  </si>
  <si>
    <t>SUBGRADE METHOD B</t>
  </si>
  <si>
    <t>SEPARATOR FABRIC</t>
  </si>
  <si>
    <t>MOBILIZATION</t>
  </si>
  <si>
    <t>BARRICADES (TYPE III)</t>
  </si>
  <si>
    <t>TYPE "A" WARNING LIGHT</t>
  </si>
  <si>
    <t>CONTRACTORS QUALITY CONTROL</t>
  </si>
  <si>
    <t>OWNER ALLOWANCE</t>
  </si>
  <si>
    <t>CY</t>
  </si>
  <si>
    <t>LSUM</t>
  </si>
  <si>
    <t>SY</t>
  </si>
  <si>
    <t>TON</t>
  </si>
  <si>
    <t>EA</t>
  </si>
  <si>
    <t>SD</t>
  </si>
  <si>
    <t>SUBTOTAL ROADWAY BASE BID:</t>
  </si>
  <si>
    <t xml:space="preserve">       TOTAL BID</t>
  </si>
  <si>
    <r>
      <t xml:space="preserve">therein; to complete said work within </t>
    </r>
    <r>
      <rPr>
        <b/>
        <sz val="12"/>
        <rFont val="Times New Roman"/>
        <family val="1"/>
      </rPr>
      <t>120</t>
    </r>
    <r>
      <rPr>
        <sz val="12"/>
        <rFont val="Times New Roman"/>
        <family val="1"/>
      </rPr>
      <t xml:space="preserve"> calendar days after the work order is issued; and to accept in</t>
    </r>
  </si>
  <si>
    <t>By and Between: CITY OF TULSA, (ENGINEER) and RECIPIENT. The enclosed electronic media is provided pursuant to your request and is for your limited use in connection with your submittal of Bid Proposal for Project   No. 2423X0012Z.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</si>
  <si>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 xml:space="preserve">                                                                   PROJECT   NO. 2423X0012Z</t>
  </si>
  <si>
    <t>PROJECT NO. 2423X0012Z</t>
  </si>
  <si>
    <t>PROPOSAL FOR
PROJECT NO. 2423X0012Z</t>
  </si>
  <si>
    <t xml:space="preserve">SWPPP DOCUMENTATION AND MANAGEMENT </t>
  </si>
  <si>
    <t>303</t>
  </si>
  <si>
    <t>409(A)</t>
  </si>
  <si>
    <t>FABRIC REINFORCEMENT</t>
  </si>
  <si>
    <t>SUPERPAVE TYPE S3 (PG 64-22 OK)</t>
  </si>
  <si>
    <t>SUPERPAVE TYPE S4 (PG 64-22 OK)</t>
  </si>
  <si>
    <t>411(E)</t>
  </si>
  <si>
    <t>SUPERPAVE TYPE S5 (PG 64-22 OK)</t>
  </si>
  <si>
    <t>COLD MILLING PAVEMENT</t>
  </si>
  <si>
    <t>414(B)</t>
  </si>
  <si>
    <t>DOWEL JOINTED P.C.C. PAVT. (PLACEMENT)</t>
  </si>
  <si>
    <t>P.C. CONCRETE PAVEMENT</t>
  </si>
  <si>
    <t>511(A)</t>
  </si>
  <si>
    <t>REINFORCING STEEL</t>
  </si>
  <si>
    <t>CONCRETE GUTTER (SPECIAL)</t>
  </si>
  <si>
    <t>611(A)</t>
  </si>
  <si>
    <t>CONC 6'X6' JUNCTION BOX W/2' WIDE MANHOLE, COMPLETE IN PLACE</t>
  </si>
  <si>
    <t>INLET (SMD-TYPE 1)</t>
  </si>
  <si>
    <t>611(H)</t>
  </si>
  <si>
    <t>ADDITIONAL DEPTH IN INLET SMD TYPE 1</t>
  </si>
  <si>
    <t>619(A)</t>
  </si>
  <si>
    <t>REMOVAL OF STRUCTURES AND OBSTRUCTIONS</t>
  </si>
  <si>
    <t>REMOVAL OF (TREES)</t>
  </si>
  <si>
    <t>REMOVAL OF PAVEMENT</t>
  </si>
  <si>
    <t>REMOVAL OF CURB</t>
  </si>
  <si>
    <t>CONSTRUCTION STAKING LEVEL II</t>
  </si>
  <si>
    <t>850(A)</t>
  </si>
  <si>
    <t>SHEET ALUMINUM SIGN</t>
  </si>
  <si>
    <t>COT608(D)</t>
  </si>
  <si>
    <t>1-3/4" SQUARE TUBE POST</t>
  </si>
  <si>
    <t>COT608(E)</t>
  </si>
  <si>
    <t>2" SQUARE TUBE POST</t>
  </si>
  <si>
    <t>855(A)</t>
  </si>
  <si>
    <t>TRAFFIC STRIPE (THERMOPLASTCI)(4" WIDE)</t>
  </si>
  <si>
    <t>TRAFFIC STRIPE (THERMOPLASTCI)(24" WIDE)</t>
  </si>
  <si>
    <t>880(G)</t>
  </si>
  <si>
    <t>TUBE CHANNELIZERS</t>
  </si>
  <si>
    <t>TYPE 1 APC PATCH</t>
  </si>
  <si>
    <t>CONSTRUCTION AS-BUILTS</t>
  </si>
  <si>
    <t>LB</t>
  </si>
  <si>
    <t>VF</t>
  </si>
  <si>
    <t>SF</t>
  </si>
  <si>
    <t>STAGING ROAD ADD ALTERNATE 1</t>
  </si>
  <si>
    <t>STORAGE PARKING ADD ALTERNATE 2</t>
  </si>
  <si>
    <t xml:space="preserve">SUBTOTAL ADD ALTERNATE 1: </t>
  </si>
  <si>
    <t xml:space="preserve">SUBTOTAL ADD ALTERNATE 2: </t>
  </si>
  <si>
    <t>TRAFFIC STCRCIPEC (THERMOPLASTCI)(4" WIDE)</t>
  </si>
  <si>
    <t xml:space="preserve">       TOTAL ADD ALTERNATE 1</t>
  </si>
  <si>
    <t xml:space="preserve">       TOTAL ADD ALTERNATE 2</t>
  </si>
  <si>
    <t>CONTRACTOR'S USE FOR
PROJECT NO. 2423X0012Z</t>
  </si>
  <si>
    <t>ROADWAY BASE PAY ITEMS</t>
  </si>
  <si>
    <t>THE TOTAL BASE BID PLUS ADD ALTERNATE 1 AND ADD ALTERNATE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</si>
</sst>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9" x14ac:knownFonts="1">
    <font>
      <sz val="10"/>
      <name val="Arial"/>
    </font>
    <font>
      <sz val="10"/>
      <name val="Times New Roman"/>
      <family val="1"/>
    </font>
    <font>
      <b/>
      <sz val="12"/>
      <name val="Times New Roman"/>
      <family val="1"/>
    </font>
    <font>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s>
  <fills count="3">
    <fill>
      <patternFill patternType="none"/>
    </fill>
    <fill>
      <patternFill patternType="gray125"/>
    </fill>
    <fill>
      <patternFill patternType="solid">
        <fgColor indexed="13"/>
        <bgColor indexed="64"/>
      </patternFill>
    </fill>
  </fills>
  <borders count="34">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43" fontId="6" fillId="0" borderId="0" applyFont="0" applyFill="0" applyBorder="0" applyAlignment="0" applyProtection="0"/>
  </cellStyleXfs>
  <cellXfs count="110">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4" fillId="0" borderId="0" xfId="0" applyFont="1" applyProtection="1">
      <protection hidden="1"/>
    </xf>
    <xf numFmtId="0" fontId="5" fillId="0" borderId="0" xfId="0" applyFont="1" applyProtection="1">
      <protection hidden="1"/>
    </xf>
    <xf numFmtId="0" fontId="6" fillId="0" borderId="0" xfId="0" applyFont="1"/>
    <xf numFmtId="0" fontId="2" fillId="0" borderId="0" xfId="0" quotePrefix="1" applyFont="1" applyProtection="1">
      <protection hidden="1"/>
    </xf>
    <xf numFmtId="0" fontId="2" fillId="0" borderId="0" xfId="0" applyFont="1" applyProtection="1">
      <protection hidden="1"/>
    </xf>
    <xf numFmtId="0" fontId="11" fillId="0" borderId="0" xfId="0" applyFont="1"/>
    <xf numFmtId="0" fontId="12"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3" fontId="12" fillId="0" borderId="0" xfId="0" applyNumberFormat="1" applyFont="1"/>
    <xf numFmtId="43" fontId="13" fillId="0" borderId="0" xfId="0" applyNumberFormat="1" applyFont="1"/>
    <xf numFmtId="0" fontId="15" fillId="0" borderId="0" xfId="0" applyFont="1"/>
    <xf numFmtId="0" fontId="16" fillId="0" borderId="0" xfId="0" applyFont="1"/>
    <xf numFmtId="0" fontId="16" fillId="0" borderId="0" xfId="0" applyFont="1" applyAlignment="1">
      <alignment horizontal="left"/>
    </xf>
    <xf numFmtId="0" fontId="16" fillId="0" borderId="0" xfId="0" applyFont="1" applyAlignment="1">
      <alignment horizontal="right"/>
    </xf>
    <xf numFmtId="0" fontId="15" fillId="0" borderId="0" xfId="0" applyFont="1" applyAlignment="1">
      <alignment horizontal="left"/>
    </xf>
    <xf numFmtId="0" fontId="2" fillId="0" borderId="1" xfId="0" applyFont="1" applyBorder="1"/>
    <xf numFmtId="0" fontId="3" fillId="0" borderId="1" xfId="0" applyFont="1" applyBorder="1"/>
    <xf numFmtId="44" fontId="3" fillId="0" borderId="1" xfId="0" applyNumberFormat="1" applyFont="1" applyBorder="1"/>
    <xf numFmtId="0" fontId="3" fillId="0" borderId="1" xfId="0" applyFont="1" applyBorder="1" applyAlignment="1">
      <alignment vertical="top"/>
    </xf>
    <xf numFmtId="3" fontId="3" fillId="0" borderId="1" xfId="0" applyNumberFormat="1" applyFont="1" applyBorder="1"/>
    <xf numFmtId="0" fontId="17" fillId="0" borderId="0" xfId="0" applyFont="1"/>
    <xf numFmtId="0" fontId="0" fillId="2" borderId="0" xfId="0" applyFill="1"/>
    <xf numFmtId="0" fontId="18" fillId="0" borderId="0" xfId="0" applyFont="1"/>
    <xf numFmtId="164" fontId="0" fillId="0" borderId="2" xfId="0" applyNumberFormat="1" applyBorder="1" applyAlignment="1" applyProtection="1">
      <alignment horizontal="right"/>
      <protection locked="0"/>
    </xf>
    <xf numFmtId="164" fontId="0" fillId="0" borderId="3" xfId="0" applyNumberFormat="1" applyBorder="1" applyAlignment="1" applyProtection="1">
      <alignment horizontal="right"/>
      <protection locked="0"/>
    </xf>
    <xf numFmtId="44" fontId="16" fillId="0" borderId="0" xfId="0" applyNumberFormat="1" applyFont="1"/>
    <xf numFmtId="0" fontId="6" fillId="0" borderId="0" xfId="0" applyFont="1" applyAlignment="1" applyProtection="1">
      <alignment vertical="center"/>
      <protection locked="0"/>
    </xf>
    <xf numFmtId="164" fontId="0" fillId="0" borderId="4" xfId="0" applyNumberFormat="1" applyBorder="1" applyAlignment="1" applyProtection="1">
      <alignment horizontal="right"/>
      <protection locked="0"/>
    </xf>
    <xf numFmtId="0" fontId="2" fillId="0" borderId="0" xfId="0" applyFont="1" applyAlignment="1">
      <alignment horizontal="right"/>
    </xf>
    <xf numFmtId="164" fontId="12" fillId="0" borderId="0" xfId="0" applyNumberFormat="1" applyFont="1"/>
    <xf numFmtId="164" fontId="7" fillId="0" borderId="5" xfId="0" applyNumberFormat="1" applyFont="1" applyBorder="1"/>
    <xf numFmtId="0" fontId="3" fillId="0" borderId="0" xfId="0" applyFont="1" applyAlignment="1">
      <alignment horizontal="right"/>
    </xf>
    <xf numFmtId="164" fontId="12" fillId="0" borderId="1" xfId="0" applyNumberFormat="1" applyFont="1" applyBorder="1"/>
    <xf numFmtId="0" fontId="10" fillId="0" borderId="6" xfId="0" applyFont="1" applyBorder="1" applyAlignment="1">
      <alignment horizontal="center" wrapText="1"/>
    </xf>
    <xf numFmtId="0" fontId="10" fillId="0" borderId="6" xfId="0" applyFont="1" applyBorder="1" applyAlignment="1">
      <alignment horizontal="center"/>
    </xf>
    <xf numFmtId="0" fontId="8" fillId="0" borderId="7" xfId="0" applyFont="1" applyBorder="1" applyAlignment="1">
      <alignment horizontal="center"/>
    </xf>
    <xf numFmtId="0" fontId="0" fillId="0" borderId="8" xfId="0" applyBorder="1" applyAlignment="1">
      <alignment horizontal="center"/>
    </xf>
    <xf numFmtId="0" fontId="9" fillId="0" borderId="2" xfId="0" applyFont="1" applyBorder="1" applyAlignment="1">
      <alignment horizontal="center" wrapText="1"/>
    </xf>
    <xf numFmtId="0" fontId="9" fillId="0" borderId="9" xfId="0" applyFont="1" applyBorder="1" applyAlignment="1">
      <alignment wrapText="1"/>
    </xf>
    <xf numFmtId="0" fontId="0" fillId="0" borderId="2" xfId="0" applyBorder="1" applyAlignment="1">
      <alignment horizontal="center"/>
    </xf>
    <xf numFmtId="3" fontId="0" fillId="0" borderId="2" xfId="0" applyNumberFormat="1" applyBorder="1" applyAlignment="1">
      <alignment horizontal="center"/>
    </xf>
    <xf numFmtId="164" fontId="0" fillId="0" borderId="10" xfId="0" applyNumberFormat="1" applyBorder="1" applyAlignment="1">
      <alignment horizontal="right"/>
    </xf>
    <xf numFmtId="0" fontId="0" fillId="0" borderId="11" xfId="0" applyBorder="1" applyAlignment="1">
      <alignment horizontal="center"/>
    </xf>
    <xf numFmtId="0" fontId="0" fillId="0" borderId="12" xfId="0" applyBorder="1" applyAlignment="1">
      <alignment horizontal="center"/>
    </xf>
    <xf numFmtId="0" fontId="0" fillId="0" borderId="12" xfId="0" applyBorder="1" applyAlignment="1">
      <alignment horizontal="left"/>
    </xf>
    <xf numFmtId="3" fontId="0" fillId="0" borderId="12" xfId="0" applyNumberFormat="1" applyBorder="1" applyAlignment="1">
      <alignment horizontal="center"/>
    </xf>
    <xf numFmtId="164" fontId="0" fillId="0" borderId="3" xfId="0" applyNumberFormat="1" applyBorder="1" applyAlignment="1">
      <alignment horizontal="right"/>
    </xf>
    <xf numFmtId="0" fontId="0" fillId="0" borderId="4" xfId="0" applyBorder="1" applyAlignment="1">
      <alignment horizontal="center"/>
    </xf>
    <xf numFmtId="0" fontId="0" fillId="0" borderId="4" xfId="0" applyBorder="1" applyAlignment="1">
      <alignment horizontal="left"/>
    </xf>
    <xf numFmtId="3" fontId="0" fillId="0" borderId="4" xfId="0" applyNumberFormat="1" applyBorder="1" applyAlignment="1">
      <alignment horizontal="center"/>
    </xf>
    <xf numFmtId="0" fontId="0" fillId="0" borderId="12" xfId="0" applyBorder="1" applyAlignment="1">
      <alignment horizontal="left" wrapText="1"/>
    </xf>
    <xf numFmtId="0" fontId="0" fillId="0" borderId="13" xfId="0" applyBorder="1" applyAlignment="1">
      <alignment horizontal="center"/>
    </xf>
    <xf numFmtId="0" fontId="9" fillId="0" borderId="12" xfId="0" applyFont="1" applyBorder="1" applyAlignment="1">
      <alignment horizontal="center" wrapText="1"/>
    </xf>
    <xf numFmtId="0" fontId="9" fillId="0" borderId="0" xfId="0" applyFont="1" applyAlignment="1">
      <alignment wrapText="1"/>
    </xf>
    <xf numFmtId="0" fontId="0" fillId="0" borderId="3" xfId="0" applyBorder="1" applyAlignment="1">
      <alignment horizontal="center"/>
    </xf>
    <xf numFmtId="3" fontId="0" fillId="0" borderId="3" xfId="0" applyNumberFormat="1" applyBorder="1" applyAlignment="1">
      <alignment horizontal="center"/>
    </xf>
    <xf numFmtId="0" fontId="6"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164" fontId="8" fillId="0" borderId="0" xfId="0" applyNumberFormat="1" applyFont="1" applyAlignment="1">
      <alignment horizontal="right" vertical="center"/>
    </xf>
    <xf numFmtId="0" fontId="6" fillId="0" borderId="0" xfId="0" applyFont="1" applyAlignment="1">
      <alignment vertical="center"/>
    </xf>
    <xf numFmtId="0" fontId="8" fillId="0" borderId="14" xfId="0" applyFont="1" applyBorder="1" applyAlignment="1">
      <alignment horizontal="left"/>
    </xf>
    <xf numFmtId="0" fontId="8" fillId="0" borderId="15"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3" xfId="0" applyBorder="1" applyAlignment="1">
      <alignment horizontal="left"/>
    </xf>
    <xf numFmtId="164" fontId="0" fillId="0" borderId="18" xfId="0" applyNumberFormat="1" applyBorder="1" applyAlignment="1">
      <alignment horizontal="right"/>
    </xf>
    <xf numFmtId="0" fontId="0" fillId="0" borderId="19" xfId="0" applyBorder="1" applyAlignment="1">
      <alignment horizontal="center"/>
    </xf>
    <xf numFmtId="0" fontId="0" fillId="0" borderId="19" xfId="0" applyBorder="1" applyAlignment="1">
      <alignment horizontal="left"/>
    </xf>
    <xf numFmtId="3" fontId="0" fillId="0" borderId="19" xfId="0" applyNumberFormat="1" applyBorder="1" applyAlignment="1">
      <alignment horizontal="center"/>
    </xf>
    <xf numFmtId="0" fontId="6" fillId="0" borderId="8" xfId="0" applyFont="1" applyBorder="1" applyAlignment="1">
      <alignment horizontal="center" vertical="center"/>
    </xf>
    <xf numFmtId="0" fontId="8" fillId="0" borderId="8" xfId="0" applyFont="1" applyBorder="1" applyAlignment="1">
      <alignment horizontal="right" vertical="center"/>
    </xf>
    <xf numFmtId="0" fontId="8" fillId="0" borderId="8" xfId="0" applyFont="1" applyBorder="1" applyAlignment="1">
      <alignment horizontal="center" vertical="center"/>
    </xf>
    <xf numFmtId="164" fontId="8" fillId="0" borderId="8" xfId="0" applyNumberFormat="1" applyFont="1" applyBorder="1" applyAlignment="1">
      <alignment horizontal="right" vertical="center"/>
    </xf>
    <xf numFmtId="0" fontId="8" fillId="0" borderId="0" xfId="0" applyFont="1" applyAlignment="1">
      <alignment horizontal="right"/>
    </xf>
    <xf numFmtId="164" fontId="6" fillId="0" borderId="3" xfId="0" applyNumberFormat="1" applyFont="1" applyBorder="1" applyAlignment="1" applyProtection="1">
      <alignment horizontal="right"/>
      <protection locked="0"/>
    </xf>
    <xf numFmtId="0" fontId="10" fillId="0" borderId="20" xfId="0" applyFont="1" applyBorder="1" applyAlignment="1">
      <alignment horizontal="center" wrapText="1"/>
    </xf>
    <xf numFmtId="0" fontId="10" fillId="0" borderId="21" xfId="0" applyFont="1" applyBorder="1" applyAlignment="1">
      <alignment horizontal="center"/>
    </xf>
    <xf numFmtId="0" fontId="8" fillId="0" borderId="22" xfId="0" applyFont="1" applyBorder="1" applyAlignment="1">
      <alignment horizontal="left"/>
    </xf>
    <xf numFmtId="0" fontId="0" fillId="0" borderId="23" xfId="0" applyBorder="1" applyAlignment="1">
      <alignment horizontal="center"/>
    </xf>
    <xf numFmtId="0" fontId="0" fillId="0" borderId="24" xfId="0" applyBorder="1" applyAlignment="1">
      <alignment horizontal="center"/>
    </xf>
    <xf numFmtId="164" fontId="0" fillId="0" borderId="25" xfId="0" applyNumberFormat="1" applyBorder="1" applyAlignment="1">
      <alignment horizontal="right"/>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164" fontId="0" fillId="0" borderId="28" xfId="0" applyNumberFormat="1" applyBorder="1" applyAlignment="1">
      <alignment horizontal="right"/>
    </xf>
    <xf numFmtId="0" fontId="0" fillId="0" borderId="29" xfId="0" applyBorder="1" applyAlignment="1">
      <alignment horizontal="center"/>
    </xf>
    <xf numFmtId="0" fontId="0" fillId="0" borderId="30" xfId="0" applyBorder="1" applyAlignment="1">
      <alignment horizontal="center"/>
    </xf>
    <xf numFmtId="0" fontId="0" fillId="0" borderId="30" xfId="0" applyBorder="1" applyAlignment="1">
      <alignment horizontal="left"/>
    </xf>
    <xf numFmtId="3" fontId="0" fillId="0" borderId="30" xfId="0" applyNumberFormat="1" applyBorder="1" applyAlignment="1">
      <alignment horizontal="center"/>
    </xf>
    <xf numFmtId="164" fontId="0" fillId="0" borderId="21" xfId="0" applyNumberFormat="1" applyBorder="1" applyAlignment="1">
      <alignment horizontal="right"/>
    </xf>
    <xf numFmtId="0" fontId="8" fillId="0" borderId="0" xfId="0" applyFont="1" applyAlignment="1">
      <alignment horizontal="left"/>
    </xf>
    <xf numFmtId="0" fontId="14" fillId="0" borderId="0" xfId="0" applyFont="1" applyAlignment="1">
      <alignment horizontal="left"/>
    </xf>
    <xf numFmtId="0" fontId="16" fillId="0" borderId="0" xfId="0" applyFont="1" applyAlignment="1">
      <alignment horizontal="left" vertical="top" wrapText="1"/>
    </xf>
    <xf numFmtId="0" fontId="2" fillId="0" borderId="0" xfId="0" applyFont="1" applyAlignment="1" applyProtection="1">
      <alignment horizontal="center"/>
      <protection hidden="1"/>
    </xf>
    <xf numFmtId="0" fontId="7" fillId="0" borderId="31" xfId="0" applyFont="1" applyBorder="1" applyAlignment="1">
      <alignment horizontal="center" vertical="center" wrapText="1"/>
    </xf>
    <xf numFmtId="0" fontId="0" fillId="0" borderId="8" xfId="0" applyBorder="1" applyAlignment="1">
      <alignment horizontal="center" vertical="center"/>
    </xf>
    <xf numFmtId="0" fontId="0" fillId="0" borderId="23"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cellXfs>
  <cellStyles count="2">
    <cellStyle name="Comma 2" xfId="1" xr:uid="{44D4BECF-30A5-4D03-9A6B-A30F89D2602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190500</xdr:rowOff>
    </xdr:from>
    <xdr:to>
      <xdr:col>6</xdr:col>
      <xdr:colOff>409575</xdr:colOff>
      <xdr:row>33</xdr:row>
      <xdr:rowOff>190500</xdr:rowOff>
    </xdr:to>
    <xdr:sp macro="" textlink="">
      <xdr:nvSpPr>
        <xdr:cNvPr id="1109" name="Line 2">
          <a:extLst>
            <a:ext uri="{FF2B5EF4-FFF2-40B4-BE49-F238E27FC236}">
              <a16:creationId xmlns:a16="http://schemas.microsoft.com/office/drawing/2014/main" id="{8D02A969-324D-5FA7-0647-57EF05C35C6F}"/>
            </a:ext>
          </a:extLst>
        </xdr:cNvPr>
        <xdr:cNvSpPr>
          <a:spLocks noChangeShapeType="1"/>
        </xdr:cNvSpPr>
      </xdr:nvSpPr>
      <xdr:spPr bwMode="auto">
        <a:xfrm>
          <a:off x="1228725" y="6810375"/>
          <a:ext cx="2838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A2B6E-7E05-436C-88FD-B163694BF9BC}">
  <sheetPr>
    <pageSetUpPr fitToPage="1"/>
  </sheetPr>
  <dimension ref="A1:N42"/>
  <sheetViews>
    <sheetView zoomScaleNormal="100" zoomScalePageLayoutView="115" workbookViewId="0">
      <selection activeCell="D24" sqref="D24"/>
    </sheetView>
  </sheetViews>
  <sheetFormatPr defaultRowHeight="12.75" x14ac:dyDescent="0.2"/>
  <sheetData>
    <row r="1" spans="1:14" x14ac:dyDescent="0.2">
      <c r="A1" s="100" t="s">
        <v>49</v>
      </c>
      <c r="B1" s="100"/>
      <c r="C1" s="100"/>
      <c r="D1" s="100"/>
      <c r="E1" s="100"/>
      <c r="F1" s="100"/>
      <c r="G1" s="100"/>
      <c r="H1" s="100"/>
      <c r="I1" s="100"/>
      <c r="J1" s="100"/>
      <c r="K1" s="100"/>
      <c r="L1" s="100"/>
      <c r="M1" s="100"/>
      <c r="N1" s="100"/>
    </row>
    <row r="2" spans="1:14" x14ac:dyDescent="0.2">
      <c r="A2" s="101" t="s">
        <v>108</v>
      </c>
      <c r="B2" s="101"/>
      <c r="C2" s="101"/>
      <c r="D2" s="101"/>
      <c r="E2" s="101"/>
      <c r="F2" s="101"/>
      <c r="G2" s="101"/>
      <c r="H2" s="101"/>
      <c r="I2" s="101"/>
      <c r="J2" s="101"/>
      <c r="K2" s="101"/>
      <c r="L2" s="101"/>
      <c r="M2" s="101"/>
      <c r="N2" s="101"/>
    </row>
    <row r="8" spans="1:14" x14ac:dyDescent="0.2">
      <c r="A8" s="19" t="s">
        <v>50</v>
      </c>
      <c r="B8" s="20"/>
      <c r="C8" s="20"/>
      <c r="D8" s="20"/>
      <c r="E8" s="20"/>
      <c r="F8" s="20"/>
      <c r="G8" s="20"/>
      <c r="H8" s="20"/>
      <c r="I8" s="20"/>
      <c r="J8" s="20"/>
      <c r="K8" s="20"/>
      <c r="L8" s="20"/>
      <c r="M8" s="20"/>
      <c r="N8" s="20"/>
    </row>
    <row r="9" spans="1:14" x14ac:dyDescent="0.2">
      <c r="A9" s="20" t="s">
        <v>51</v>
      </c>
      <c r="B9" s="20"/>
      <c r="C9" s="20"/>
      <c r="D9" s="20"/>
      <c r="E9" s="20"/>
      <c r="F9" s="20"/>
      <c r="G9" s="20"/>
      <c r="H9" s="20"/>
      <c r="I9" s="20"/>
      <c r="J9" s="20"/>
      <c r="K9" s="20"/>
      <c r="L9" s="20"/>
      <c r="M9" s="20"/>
      <c r="N9" s="20"/>
    </row>
    <row r="10" spans="1:14" x14ac:dyDescent="0.2">
      <c r="A10" s="20" t="s">
        <v>52</v>
      </c>
      <c r="B10" s="20"/>
      <c r="C10" s="20"/>
      <c r="D10" s="20"/>
      <c r="E10" s="20"/>
      <c r="F10" s="20"/>
      <c r="G10" s="20"/>
      <c r="H10" s="20"/>
      <c r="I10" s="20"/>
      <c r="J10" s="20"/>
      <c r="K10" s="20"/>
      <c r="L10" s="20"/>
      <c r="M10" s="20"/>
      <c r="N10" s="20"/>
    </row>
    <row r="11" spans="1:14" x14ac:dyDescent="0.2">
      <c r="A11" s="20" t="s">
        <v>53</v>
      </c>
      <c r="B11" s="20"/>
      <c r="C11" s="20"/>
      <c r="D11" s="20"/>
      <c r="E11" s="20"/>
      <c r="F11" s="20"/>
      <c r="G11" s="20"/>
      <c r="H11" s="20"/>
      <c r="I11" s="20"/>
      <c r="J11" s="20"/>
      <c r="K11" s="20"/>
      <c r="L11" s="20"/>
      <c r="M11" s="20"/>
      <c r="N11" s="20"/>
    </row>
    <row r="12" spans="1:14" x14ac:dyDescent="0.2">
      <c r="A12" s="21" t="s">
        <v>54</v>
      </c>
      <c r="B12" s="20"/>
      <c r="C12" s="20"/>
      <c r="D12" s="20"/>
      <c r="E12" s="20"/>
      <c r="F12" s="20"/>
      <c r="G12" s="20"/>
      <c r="H12" s="20"/>
      <c r="I12" s="20"/>
      <c r="J12" s="20"/>
      <c r="K12" s="20"/>
      <c r="L12" s="20"/>
      <c r="M12" s="20"/>
      <c r="N12" s="20"/>
    </row>
    <row r="13" spans="1:14" x14ac:dyDescent="0.2">
      <c r="A13" s="21" t="s">
        <v>55</v>
      </c>
      <c r="B13" s="20"/>
      <c r="C13" s="20"/>
      <c r="D13" s="20"/>
      <c r="E13" s="20"/>
      <c r="F13" s="20"/>
      <c r="G13" s="20"/>
      <c r="H13" s="20"/>
      <c r="I13" s="20"/>
      <c r="J13" s="20"/>
      <c r="K13" s="20"/>
      <c r="L13" s="20"/>
      <c r="M13" s="20"/>
      <c r="N13" s="20"/>
    </row>
    <row r="14" spans="1:14" x14ac:dyDescent="0.2">
      <c r="A14" s="21" t="s">
        <v>56</v>
      </c>
      <c r="B14" s="20"/>
      <c r="C14" s="20"/>
      <c r="D14" s="20"/>
      <c r="E14" s="20"/>
      <c r="F14" s="20"/>
      <c r="G14" s="20"/>
      <c r="H14" s="20"/>
      <c r="I14" s="20"/>
      <c r="J14" s="20"/>
      <c r="K14" s="20"/>
      <c r="L14" s="20"/>
      <c r="M14" s="20"/>
      <c r="N14" s="20"/>
    </row>
    <row r="15" spans="1:14" x14ac:dyDescent="0.2">
      <c r="A15" s="21" t="s">
        <v>57</v>
      </c>
      <c r="B15" s="20"/>
      <c r="C15" s="20"/>
      <c r="D15" s="20"/>
      <c r="E15" s="20"/>
      <c r="F15" s="20"/>
      <c r="G15" s="20"/>
      <c r="H15" s="20"/>
      <c r="I15" s="20"/>
      <c r="J15" s="20"/>
      <c r="K15" s="20"/>
      <c r="L15" s="20"/>
      <c r="M15" s="20"/>
      <c r="N15" s="20"/>
    </row>
    <row r="16" spans="1:14" x14ac:dyDescent="0.2">
      <c r="A16" s="21"/>
      <c r="B16" s="20"/>
      <c r="C16" s="20"/>
      <c r="D16" s="20"/>
      <c r="E16" s="20"/>
      <c r="F16" s="20"/>
      <c r="G16" s="20"/>
      <c r="H16" s="20"/>
      <c r="I16" s="20"/>
      <c r="J16" s="20"/>
      <c r="K16" s="20"/>
      <c r="L16" s="20"/>
      <c r="M16" s="20"/>
      <c r="N16" s="20"/>
    </row>
    <row r="17" spans="1:14" x14ac:dyDescent="0.2">
      <c r="A17" s="19"/>
      <c r="B17" s="20"/>
      <c r="C17" s="20"/>
      <c r="D17" s="20"/>
      <c r="E17" s="20"/>
      <c r="F17" s="20"/>
      <c r="G17" s="20"/>
      <c r="H17" s="20"/>
      <c r="I17" s="20"/>
      <c r="J17" s="20"/>
      <c r="K17" s="20"/>
      <c r="L17" s="20"/>
      <c r="M17" s="20"/>
      <c r="N17" s="20"/>
    </row>
    <row r="18" spans="1:14" x14ac:dyDescent="0.2">
      <c r="A18" s="20"/>
      <c r="B18" s="20"/>
      <c r="C18" s="20"/>
      <c r="D18" s="20"/>
      <c r="E18" s="20"/>
      <c r="F18" s="20"/>
      <c r="G18" s="20"/>
      <c r="H18" s="20"/>
      <c r="I18" s="20"/>
      <c r="J18" s="20"/>
      <c r="K18" s="20"/>
      <c r="L18" s="20"/>
      <c r="M18" s="20"/>
      <c r="N18" s="20"/>
    </row>
    <row r="19" spans="1:14" x14ac:dyDescent="0.2">
      <c r="A19" s="22"/>
      <c r="B19" s="20"/>
      <c r="C19" s="20"/>
      <c r="D19" s="20"/>
      <c r="E19" s="20"/>
      <c r="F19" s="20"/>
      <c r="G19" s="20"/>
      <c r="H19" s="20"/>
      <c r="I19" s="20"/>
      <c r="J19" s="20"/>
      <c r="K19" s="20"/>
      <c r="L19" s="20"/>
      <c r="M19" s="20"/>
      <c r="N19" s="20"/>
    </row>
    <row r="20" spans="1:14" x14ac:dyDescent="0.2">
      <c r="A20" s="19" t="s">
        <v>58</v>
      </c>
      <c r="B20" s="20"/>
      <c r="C20" s="20"/>
      <c r="D20" s="20"/>
      <c r="E20" s="20"/>
      <c r="F20" s="20"/>
      <c r="G20" s="20"/>
      <c r="H20" s="20"/>
      <c r="I20" s="20"/>
      <c r="J20" s="20"/>
      <c r="K20" s="20"/>
      <c r="L20" s="20"/>
      <c r="M20" s="20"/>
      <c r="N20" s="20"/>
    </row>
    <row r="21" spans="1:14" x14ac:dyDescent="0.2">
      <c r="A21" s="34">
        <v>1</v>
      </c>
      <c r="B21" s="20" t="s">
        <v>59</v>
      </c>
      <c r="C21" s="20"/>
      <c r="D21" s="20"/>
      <c r="E21" s="20"/>
      <c r="F21" s="20"/>
      <c r="G21" s="20"/>
      <c r="H21" s="20"/>
      <c r="I21" s="20"/>
      <c r="J21" s="20"/>
      <c r="K21" s="20"/>
      <c r="L21" s="20"/>
      <c r="M21" s="20"/>
      <c r="N21" s="20"/>
    </row>
    <row r="22" spans="1:14" x14ac:dyDescent="0.2">
      <c r="A22" s="34">
        <f>+A21</f>
        <v>1</v>
      </c>
      <c r="B22" s="20" t="s">
        <v>60</v>
      </c>
      <c r="C22" s="20"/>
      <c r="D22" s="20"/>
      <c r="E22" s="20"/>
      <c r="F22" s="20"/>
      <c r="G22" s="20"/>
      <c r="H22" s="20"/>
      <c r="I22" s="20"/>
      <c r="J22" s="20"/>
      <c r="K22" s="20"/>
      <c r="L22" s="20"/>
      <c r="M22" s="20"/>
      <c r="N22" s="20"/>
    </row>
    <row r="23" spans="1:14" x14ac:dyDescent="0.2">
      <c r="A23" s="34">
        <f>+A22+A21</f>
        <v>2</v>
      </c>
      <c r="B23" s="20" t="s">
        <v>61</v>
      </c>
      <c r="C23" s="20"/>
      <c r="D23" s="20"/>
      <c r="E23" s="20"/>
      <c r="F23" s="20"/>
      <c r="G23" s="20"/>
      <c r="H23" s="20"/>
      <c r="I23" s="20"/>
      <c r="J23" s="20"/>
      <c r="K23" s="20"/>
      <c r="L23" s="20"/>
      <c r="M23" s="20"/>
      <c r="N23" s="20"/>
    </row>
    <row r="24" spans="1:14" x14ac:dyDescent="0.2">
      <c r="A24" s="20"/>
      <c r="B24" s="20"/>
      <c r="C24" s="20"/>
      <c r="D24" s="20"/>
      <c r="E24" s="20"/>
      <c r="F24" s="20"/>
      <c r="G24" s="20"/>
      <c r="H24" s="20"/>
      <c r="I24" s="20"/>
      <c r="J24" s="20"/>
      <c r="K24" s="20"/>
      <c r="L24" s="20"/>
      <c r="M24" s="20"/>
      <c r="N24" s="20"/>
    </row>
    <row r="25" spans="1:14" x14ac:dyDescent="0.2">
      <c r="A25" s="23" t="s">
        <v>62</v>
      </c>
      <c r="B25" s="20"/>
      <c r="C25" s="20"/>
      <c r="D25" s="20"/>
      <c r="E25" s="20"/>
      <c r="F25" s="20"/>
      <c r="G25" s="20"/>
      <c r="H25" s="20"/>
      <c r="I25" s="20"/>
      <c r="J25" s="20"/>
      <c r="K25" s="20"/>
      <c r="L25" s="20"/>
      <c r="M25" s="20"/>
      <c r="N25" s="20"/>
    </row>
    <row r="26" spans="1:14" x14ac:dyDescent="0.2">
      <c r="A26" s="21"/>
      <c r="B26" s="20"/>
      <c r="C26" s="20"/>
      <c r="D26" s="20"/>
      <c r="E26" s="20"/>
      <c r="F26" s="20"/>
      <c r="G26" s="20"/>
      <c r="H26" s="20"/>
      <c r="I26" s="20"/>
      <c r="J26" s="20"/>
      <c r="K26" s="20"/>
      <c r="L26" s="20"/>
      <c r="M26" s="20"/>
      <c r="N26" s="20"/>
    </row>
    <row r="27" spans="1:14" x14ac:dyDescent="0.2">
      <c r="A27" s="102" t="s">
        <v>107</v>
      </c>
      <c r="B27" s="102"/>
      <c r="C27" s="102"/>
      <c r="D27" s="102"/>
      <c r="E27" s="102"/>
      <c r="F27" s="102"/>
      <c r="G27" s="102"/>
      <c r="H27" s="102"/>
      <c r="I27" s="102"/>
      <c r="J27" s="102"/>
      <c r="K27" s="102"/>
      <c r="L27" s="102"/>
      <c r="M27" s="102"/>
      <c r="N27" s="102"/>
    </row>
    <row r="28" spans="1:14" x14ac:dyDescent="0.2">
      <c r="A28" s="102"/>
      <c r="B28" s="102"/>
      <c r="C28" s="102"/>
      <c r="D28" s="102"/>
      <c r="E28" s="102"/>
      <c r="F28" s="102"/>
      <c r="G28" s="102"/>
      <c r="H28" s="102"/>
      <c r="I28" s="102"/>
      <c r="J28" s="102"/>
      <c r="K28" s="102"/>
      <c r="L28" s="102"/>
      <c r="M28" s="102"/>
      <c r="N28" s="102"/>
    </row>
    <row r="29" spans="1:14" x14ac:dyDescent="0.2">
      <c r="A29" s="102"/>
      <c r="B29" s="102"/>
      <c r="C29" s="102"/>
      <c r="D29" s="102"/>
      <c r="E29" s="102"/>
      <c r="F29" s="102"/>
      <c r="G29" s="102"/>
      <c r="H29" s="102"/>
      <c r="I29" s="102"/>
      <c r="J29" s="102"/>
      <c r="K29" s="102"/>
      <c r="L29" s="102"/>
      <c r="M29" s="102"/>
      <c r="N29" s="102"/>
    </row>
    <row r="30" spans="1:14" x14ac:dyDescent="0.2">
      <c r="A30" s="102"/>
      <c r="B30" s="102"/>
      <c r="C30" s="102"/>
      <c r="D30" s="102"/>
      <c r="E30" s="102"/>
      <c r="F30" s="102"/>
      <c r="G30" s="102"/>
      <c r="H30" s="102"/>
      <c r="I30" s="102"/>
      <c r="J30" s="102"/>
      <c r="K30" s="102"/>
      <c r="L30" s="102"/>
      <c r="M30" s="102"/>
      <c r="N30" s="102"/>
    </row>
    <row r="31" spans="1:14" x14ac:dyDescent="0.2">
      <c r="A31" s="102"/>
      <c r="B31" s="102"/>
      <c r="C31" s="102"/>
      <c r="D31" s="102"/>
      <c r="E31" s="102"/>
      <c r="F31" s="102"/>
      <c r="G31" s="102"/>
      <c r="H31" s="102"/>
      <c r="I31" s="102"/>
      <c r="J31" s="102"/>
      <c r="K31" s="102"/>
      <c r="L31" s="102"/>
      <c r="M31" s="102"/>
      <c r="N31" s="102"/>
    </row>
    <row r="32" spans="1:14" x14ac:dyDescent="0.2">
      <c r="A32" s="102"/>
      <c r="B32" s="102"/>
      <c r="C32" s="102"/>
      <c r="D32" s="102"/>
      <c r="E32" s="102"/>
      <c r="F32" s="102"/>
      <c r="G32" s="102"/>
      <c r="H32" s="102"/>
      <c r="I32" s="102"/>
      <c r="J32" s="102"/>
      <c r="K32" s="102"/>
      <c r="L32" s="102"/>
      <c r="M32" s="102"/>
      <c r="N32" s="102"/>
    </row>
    <row r="33" spans="1:14" x14ac:dyDescent="0.2">
      <c r="A33" s="102"/>
      <c r="B33" s="102"/>
      <c r="C33" s="102"/>
      <c r="D33" s="102"/>
      <c r="E33" s="102"/>
      <c r="F33" s="102"/>
      <c r="G33" s="102"/>
      <c r="H33" s="102"/>
      <c r="I33" s="102"/>
      <c r="J33" s="102"/>
      <c r="K33" s="102"/>
      <c r="L33" s="102"/>
      <c r="M33" s="102"/>
      <c r="N33" s="102"/>
    </row>
    <row r="34" spans="1:14" x14ac:dyDescent="0.2">
      <c r="A34" s="102"/>
      <c r="B34" s="102"/>
      <c r="C34" s="102"/>
      <c r="D34" s="102"/>
      <c r="E34" s="102"/>
      <c r="F34" s="102"/>
      <c r="G34" s="102"/>
      <c r="H34" s="102"/>
      <c r="I34" s="102"/>
      <c r="J34" s="102"/>
      <c r="K34" s="102"/>
      <c r="L34" s="102"/>
      <c r="M34" s="102"/>
      <c r="N34" s="102"/>
    </row>
    <row r="35" spans="1:14" x14ac:dyDescent="0.2">
      <c r="A35" s="102"/>
      <c r="B35" s="102"/>
      <c r="C35" s="102"/>
      <c r="D35" s="102"/>
      <c r="E35" s="102"/>
      <c r="F35" s="102"/>
      <c r="G35" s="102"/>
      <c r="H35" s="102"/>
      <c r="I35" s="102"/>
      <c r="J35" s="102"/>
      <c r="K35" s="102"/>
      <c r="L35" s="102"/>
      <c r="M35" s="102"/>
      <c r="N35" s="102"/>
    </row>
    <row r="36" spans="1:14" x14ac:dyDescent="0.2">
      <c r="A36" s="102"/>
      <c r="B36" s="102"/>
      <c r="C36" s="102"/>
      <c r="D36" s="102"/>
      <c r="E36" s="102"/>
      <c r="F36" s="102"/>
      <c r="G36" s="102"/>
      <c r="H36" s="102"/>
      <c r="I36" s="102"/>
      <c r="J36" s="102"/>
      <c r="K36" s="102"/>
      <c r="L36" s="102"/>
      <c r="M36" s="102"/>
      <c r="N36" s="102"/>
    </row>
    <row r="37" spans="1:14" x14ac:dyDescent="0.2">
      <c r="A37" s="102"/>
      <c r="B37" s="102"/>
      <c r="C37" s="102"/>
      <c r="D37" s="102"/>
      <c r="E37" s="102"/>
      <c r="F37" s="102"/>
      <c r="G37" s="102"/>
      <c r="H37" s="102"/>
      <c r="I37" s="102"/>
      <c r="J37" s="102"/>
      <c r="K37" s="102"/>
      <c r="L37" s="102"/>
      <c r="M37" s="102"/>
      <c r="N37" s="102"/>
    </row>
    <row r="38" spans="1:14" x14ac:dyDescent="0.2">
      <c r="A38" s="102"/>
      <c r="B38" s="102"/>
      <c r="C38" s="102"/>
      <c r="D38" s="102"/>
      <c r="E38" s="102"/>
      <c r="F38" s="102"/>
      <c r="G38" s="102"/>
      <c r="H38" s="102"/>
      <c r="I38" s="102"/>
      <c r="J38" s="102"/>
      <c r="K38" s="102"/>
      <c r="L38" s="102"/>
      <c r="M38" s="102"/>
      <c r="N38" s="102"/>
    </row>
    <row r="39" spans="1:14" x14ac:dyDescent="0.2">
      <c r="A39" s="102"/>
      <c r="B39" s="102"/>
      <c r="C39" s="102"/>
      <c r="D39" s="102"/>
      <c r="E39" s="102"/>
      <c r="F39" s="102"/>
      <c r="G39" s="102"/>
      <c r="H39" s="102"/>
      <c r="I39" s="102"/>
      <c r="J39" s="102"/>
      <c r="K39" s="102"/>
      <c r="L39" s="102"/>
      <c r="M39" s="102"/>
      <c r="N39" s="102"/>
    </row>
    <row r="40" spans="1:14" x14ac:dyDescent="0.2">
      <c r="A40" s="102"/>
      <c r="B40" s="102"/>
      <c r="C40" s="102"/>
      <c r="D40" s="102"/>
      <c r="E40" s="102"/>
      <c r="F40" s="102"/>
      <c r="G40" s="102"/>
      <c r="H40" s="102"/>
      <c r="I40" s="102"/>
      <c r="J40" s="102"/>
      <c r="K40" s="102"/>
      <c r="L40" s="102"/>
      <c r="M40" s="102"/>
      <c r="N40" s="102"/>
    </row>
    <row r="41" spans="1:14" x14ac:dyDescent="0.2">
      <c r="A41" s="102"/>
      <c r="B41" s="102"/>
      <c r="C41" s="102"/>
      <c r="D41" s="102"/>
      <c r="E41" s="102"/>
      <c r="F41" s="102"/>
      <c r="G41" s="102"/>
      <c r="H41" s="102"/>
      <c r="I41" s="102"/>
      <c r="J41" s="102"/>
      <c r="K41" s="102"/>
      <c r="L41" s="102"/>
      <c r="M41" s="102"/>
      <c r="N41" s="102"/>
    </row>
    <row r="42" spans="1:14" x14ac:dyDescent="0.2">
      <c r="A42" s="102"/>
      <c r="B42" s="102"/>
      <c r="C42" s="102"/>
      <c r="D42" s="102"/>
      <c r="E42" s="102"/>
      <c r="F42" s="102"/>
      <c r="G42" s="102"/>
      <c r="H42" s="102"/>
      <c r="I42" s="102"/>
      <c r="J42" s="102"/>
      <c r="K42" s="102"/>
      <c r="L42" s="102"/>
      <c r="M42" s="102"/>
      <c r="N42" s="102"/>
    </row>
  </sheetData>
  <mergeCells count="3">
    <mergeCell ref="A1:N1"/>
    <mergeCell ref="A2:N2"/>
    <mergeCell ref="A27:N42"/>
  </mergeCells>
  <phoneticPr fontId="0" type="noConversion"/>
  <pageMargins left="0.75" right="0.75" top="1" bottom="1" header="0.5" footer="0.5"/>
  <pageSetup scale="70" fitToHeight="0"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22892-8C89-454C-9E32-8B9E666D1AF3}">
  <sheetPr>
    <pageSetUpPr fitToPage="1"/>
  </sheetPr>
  <dimension ref="A1:L42"/>
  <sheetViews>
    <sheetView tabSelected="1" topLeftCell="A8" zoomScaleNormal="100" workbookViewId="0">
      <selection activeCell="F24" sqref="F24"/>
    </sheetView>
  </sheetViews>
  <sheetFormatPr defaultRowHeight="12.75" x14ac:dyDescent="0.2"/>
  <cols>
    <col min="11" max="11" width="28.140625" customWidth="1"/>
    <col min="12" max="12" width="1" hidden="1" customWidth="1"/>
  </cols>
  <sheetData>
    <row r="1" spans="1:10" ht="15.75" x14ac:dyDescent="0.25">
      <c r="A1" s="1"/>
      <c r="B1" s="103" t="s">
        <v>0</v>
      </c>
      <c r="C1" s="103"/>
      <c r="D1" s="103"/>
      <c r="E1" s="103"/>
      <c r="F1" s="103"/>
      <c r="G1" s="103"/>
      <c r="H1" s="103"/>
      <c r="I1" s="103"/>
      <c r="J1" s="103"/>
    </row>
    <row r="2" spans="1:10" ht="15.75" x14ac:dyDescent="0.25">
      <c r="A2" s="1"/>
      <c r="B2" s="103" t="s">
        <v>109</v>
      </c>
      <c r="C2" s="103"/>
      <c r="D2" s="103"/>
      <c r="E2" s="103"/>
      <c r="F2" s="103"/>
      <c r="G2" s="103"/>
      <c r="H2" s="103"/>
      <c r="I2" s="103"/>
      <c r="J2" s="103"/>
    </row>
    <row r="3" spans="1:10" ht="15.75" x14ac:dyDescent="0.25">
      <c r="A3" s="1"/>
      <c r="B3" s="103"/>
      <c r="C3" s="103"/>
      <c r="D3" s="103"/>
      <c r="E3" s="103"/>
      <c r="F3" s="103"/>
      <c r="G3" s="103"/>
      <c r="H3" s="103"/>
      <c r="I3" s="103"/>
      <c r="J3" s="103"/>
    </row>
    <row r="4" spans="1:10" ht="15.75" x14ac:dyDescent="0.25">
      <c r="A4" s="1"/>
      <c r="B4" s="103"/>
      <c r="C4" s="103"/>
      <c r="D4" s="103"/>
      <c r="E4" s="103"/>
      <c r="F4" s="103"/>
      <c r="G4" s="103"/>
      <c r="H4" s="103"/>
      <c r="I4" s="103"/>
      <c r="J4" s="103"/>
    </row>
    <row r="5" spans="1:10" ht="15.75" x14ac:dyDescent="0.25">
      <c r="A5" s="1"/>
      <c r="B5" s="103"/>
      <c r="C5" s="103"/>
      <c r="D5" s="103"/>
      <c r="E5" s="103"/>
      <c r="F5" s="103"/>
      <c r="G5" s="103"/>
      <c r="H5" s="103"/>
      <c r="I5" s="103"/>
      <c r="J5" s="103"/>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63</v>
      </c>
      <c r="B11" s="2"/>
      <c r="C11" s="2"/>
      <c r="D11" s="2"/>
      <c r="E11" s="2"/>
      <c r="F11" s="2"/>
      <c r="G11" s="2"/>
      <c r="H11" s="3"/>
      <c r="I11" s="1"/>
      <c r="J11" s="1"/>
    </row>
    <row r="12" spans="1:10" ht="15.75" x14ac:dyDescent="0.25">
      <c r="A12" s="2" t="s">
        <v>1</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2</v>
      </c>
      <c r="B14" s="2"/>
      <c r="C14" s="2"/>
      <c r="D14" s="2"/>
      <c r="E14" s="2"/>
      <c r="F14" s="2"/>
      <c r="G14" s="2"/>
      <c r="H14" s="3"/>
      <c r="I14" s="1"/>
      <c r="J14" s="1"/>
    </row>
    <row r="15" spans="1:10" ht="15.75" x14ac:dyDescent="0.25">
      <c r="A15" s="2" t="s">
        <v>3</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4</v>
      </c>
      <c r="B17" s="2"/>
      <c r="C17" s="2"/>
      <c r="D17" s="2"/>
      <c r="E17" s="2"/>
      <c r="F17" s="2"/>
      <c r="G17" s="2"/>
      <c r="H17" s="3"/>
      <c r="I17" s="1"/>
      <c r="J17" s="1"/>
    </row>
    <row r="18" spans="1:10" ht="15.75" x14ac:dyDescent="0.25">
      <c r="A18" s="2" t="s">
        <v>5</v>
      </c>
      <c r="B18" s="2"/>
      <c r="C18" s="2"/>
      <c r="D18" s="2"/>
      <c r="E18" s="2"/>
      <c r="F18" s="2"/>
      <c r="G18" s="2"/>
      <c r="H18" s="3"/>
      <c r="I18" s="1"/>
      <c r="J18" s="1"/>
    </row>
    <row r="19" spans="1:10" ht="15.75" x14ac:dyDescent="0.25">
      <c r="A19" s="2" t="s">
        <v>6</v>
      </c>
      <c r="B19" s="2"/>
      <c r="C19" s="2"/>
      <c r="D19" s="2"/>
      <c r="E19" s="2"/>
      <c r="F19" s="2"/>
      <c r="G19" s="2"/>
      <c r="H19" s="3"/>
      <c r="I19" s="1"/>
      <c r="J19" s="1"/>
    </row>
    <row r="20" spans="1:10" ht="15.75" x14ac:dyDescent="0.25">
      <c r="A20" s="2" t="s">
        <v>7</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8</v>
      </c>
      <c r="B22" s="2"/>
      <c r="C22" s="2"/>
      <c r="D22" s="2"/>
      <c r="E22" s="2"/>
      <c r="F22" s="2"/>
      <c r="G22" s="2"/>
      <c r="H22" s="3"/>
      <c r="I22" s="1"/>
      <c r="J22" s="1"/>
    </row>
    <row r="23" spans="1:10" ht="15.75" x14ac:dyDescent="0.25">
      <c r="A23" s="2" t="s">
        <v>9</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10</v>
      </c>
      <c r="B25" s="2"/>
      <c r="C25" s="2"/>
      <c r="D25" s="2"/>
      <c r="E25" s="2"/>
      <c r="F25" s="2"/>
      <c r="G25" s="2"/>
      <c r="H25" s="3"/>
      <c r="I25" s="1"/>
      <c r="J25" s="1"/>
    </row>
    <row r="26" spans="1:10" ht="15.75" x14ac:dyDescent="0.25">
      <c r="A26" s="2" t="s">
        <v>11</v>
      </c>
      <c r="B26" s="2"/>
      <c r="C26" s="2"/>
      <c r="D26" s="2"/>
      <c r="E26" s="2"/>
      <c r="F26" s="2"/>
      <c r="G26" s="2"/>
      <c r="H26" s="3"/>
      <c r="I26" s="1"/>
      <c r="J26" s="1"/>
    </row>
    <row r="27" spans="1:10" ht="15.75" x14ac:dyDescent="0.25">
      <c r="A27" s="2" t="s">
        <v>106</v>
      </c>
      <c r="B27" s="2"/>
      <c r="C27" s="2"/>
      <c r="D27" s="2"/>
      <c r="E27" s="2"/>
      <c r="F27" s="2"/>
      <c r="G27" s="2"/>
      <c r="H27" s="3"/>
      <c r="I27" s="1"/>
      <c r="J27" s="1"/>
    </row>
    <row r="28" spans="1:10" ht="15.75" x14ac:dyDescent="0.25">
      <c r="A28" s="2" t="s">
        <v>12</v>
      </c>
      <c r="B28" s="2"/>
      <c r="C28" s="2"/>
      <c r="D28" s="2"/>
      <c r="E28" s="2"/>
      <c r="F28" s="2"/>
      <c r="G28" s="4"/>
      <c r="H28" s="3"/>
      <c r="I28" s="1"/>
      <c r="J28" s="1"/>
    </row>
    <row r="29" spans="1:10" ht="15.75" x14ac:dyDescent="0.25">
      <c r="A29" s="2" t="s">
        <v>13</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14</v>
      </c>
      <c r="B33" s="2"/>
      <c r="C33" s="2"/>
      <c r="D33" s="2"/>
      <c r="E33" s="2"/>
      <c r="F33" s="2"/>
      <c r="G33" s="2"/>
      <c r="H33" s="3"/>
      <c r="I33" s="3"/>
      <c r="J33" s="1"/>
    </row>
    <row r="34" spans="1:10" x14ac:dyDescent="0.2">
      <c r="A34" s="6" t="s">
        <v>66</v>
      </c>
      <c r="B34" s="3"/>
      <c r="C34" s="3"/>
      <c r="D34" s="3"/>
      <c r="E34" s="3"/>
      <c r="F34" s="3"/>
      <c r="G34" s="3"/>
      <c r="H34" s="3"/>
      <c r="I34" s="3"/>
      <c r="J34" s="7"/>
    </row>
    <row r="35" spans="1:10" x14ac:dyDescent="0.2">
      <c r="A35" s="6" t="s">
        <v>162</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76" orientation="portrait" r:id="rId1"/>
  <headerFooter alignWithMargins="0">
    <oddFooter>&amp;CP-&amp;P+1.</oddFooter>
  </headerFooter>
  <colBreaks count="1" manualBreakCount="1">
    <brk id="11" max="3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7E1D-47EA-4B47-A9C9-CC549AE2DC36}">
  <dimension ref="A1:I72"/>
  <sheetViews>
    <sheetView showZeros="0" zoomScaleNormal="100" workbookViewId="0">
      <selection activeCell="I23" sqref="I23"/>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s>
  <sheetData>
    <row r="1" spans="1:7" x14ac:dyDescent="0.2">
      <c r="A1" s="104" t="s">
        <v>110</v>
      </c>
      <c r="B1" s="105"/>
      <c r="C1" s="105"/>
      <c r="D1" s="105"/>
      <c r="E1" s="105"/>
      <c r="F1" s="105"/>
      <c r="G1" s="106"/>
    </row>
    <row r="2" spans="1:7" x14ac:dyDescent="0.2">
      <c r="A2" s="107"/>
      <c r="B2" s="108"/>
      <c r="C2" s="108"/>
      <c r="D2" s="108"/>
      <c r="E2" s="108"/>
      <c r="F2" s="108"/>
      <c r="G2" s="109"/>
    </row>
    <row r="3" spans="1:7" x14ac:dyDescent="0.2">
      <c r="A3" s="107"/>
      <c r="B3" s="108"/>
      <c r="C3" s="108"/>
      <c r="D3" s="108"/>
      <c r="E3" s="108"/>
      <c r="F3" s="108"/>
      <c r="G3" s="109"/>
    </row>
    <row r="4" spans="1:7" ht="13.5" thickBot="1" x14ac:dyDescent="0.25">
      <c r="A4" s="107"/>
      <c r="B4" s="108"/>
      <c r="C4" s="108"/>
      <c r="D4" s="108"/>
      <c r="E4" s="108"/>
      <c r="F4" s="108"/>
      <c r="G4" s="109"/>
    </row>
    <row r="5" spans="1:7" s="10" customFormat="1" ht="31.5" customHeight="1" thickBot="1" x14ac:dyDescent="0.25">
      <c r="A5" s="85" t="s">
        <v>17</v>
      </c>
      <c r="B5" s="42" t="s">
        <v>18</v>
      </c>
      <c r="C5" s="43" t="s">
        <v>19</v>
      </c>
      <c r="D5" s="43" t="s">
        <v>20</v>
      </c>
      <c r="E5" s="43" t="s">
        <v>21</v>
      </c>
      <c r="F5" s="42" t="s">
        <v>69</v>
      </c>
      <c r="G5" s="86" t="s">
        <v>22</v>
      </c>
    </row>
    <row r="6" spans="1:7" ht="13.5" thickBot="1" x14ac:dyDescent="0.25">
      <c r="A6" s="87" t="s">
        <v>85</v>
      </c>
      <c r="B6" s="44"/>
      <c r="C6" s="45"/>
      <c r="D6" s="45"/>
      <c r="E6" s="45"/>
      <c r="F6" s="45"/>
      <c r="G6" s="88"/>
    </row>
    <row r="7" spans="1:7" ht="13.5" thickBot="1" x14ac:dyDescent="0.25">
      <c r="A7" s="89">
        <v>1</v>
      </c>
      <c r="B7" s="46" t="s">
        <v>71</v>
      </c>
      <c r="C7" s="47" t="s">
        <v>88</v>
      </c>
      <c r="D7" s="48" t="s">
        <v>98</v>
      </c>
      <c r="E7" s="49">
        <v>4163</v>
      </c>
      <c r="F7" s="32"/>
      <c r="G7" s="90">
        <f t="shared" ref="G7:G43" si="0">SUM(E7*F7)</f>
        <v>0</v>
      </c>
    </row>
    <row r="8" spans="1:7" ht="13.5" thickBot="1" x14ac:dyDescent="0.25">
      <c r="A8" s="91">
        <v>2</v>
      </c>
      <c r="B8" s="52">
        <v>220</v>
      </c>
      <c r="C8" s="53" t="s">
        <v>111</v>
      </c>
      <c r="D8" s="52" t="s">
        <v>99</v>
      </c>
      <c r="E8" s="54">
        <v>1</v>
      </c>
      <c r="F8" s="33"/>
      <c r="G8" s="90">
        <f t="shared" si="0"/>
        <v>0</v>
      </c>
    </row>
    <row r="9" spans="1:7" ht="13.5" thickBot="1" x14ac:dyDescent="0.25">
      <c r="A9" s="91">
        <v>3</v>
      </c>
      <c r="B9" s="52" t="s">
        <v>72</v>
      </c>
      <c r="C9" s="53" t="s">
        <v>89</v>
      </c>
      <c r="D9" s="52" t="s">
        <v>100</v>
      </c>
      <c r="E9" s="54">
        <v>4105</v>
      </c>
      <c r="F9" s="33"/>
      <c r="G9" s="90">
        <f t="shared" si="0"/>
        <v>0</v>
      </c>
    </row>
    <row r="10" spans="1:7" ht="13.5" thickBot="1" x14ac:dyDescent="0.25">
      <c r="A10" s="91">
        <v>4</v>
      </c>
      <c r="B10" s="52" t="s">
        <v>112</v>
      </c>
      <c r="C10" s="53" t="s">
        <v>90</v>
      </c>
      <c r="D10" s="52" t="s">
        <v>98</v>
      </c>
      <c r="E10" s="54">
        <v>2677</v>
      </c>
      <c r="F10" s="33"/>
      <c r="G10" s="90">
        <f t="shared" si="0"/>
        <v>0</v>
      </c>
    </row>
    <row r="11" spans="1:7" ht="13.5" thickBot="1" x14ac:dyDescent="0.25">
      <c r="A11" s="91">
        <v>5</v>
      </c>
      <c r="B11" s="52" t="s">
        <v>73</v>
      </c>
      <c r="C11" s="53" t="s">
        <v>91</v>
      </c>
      <c r="D11" s="52" t="s">
        <v>100</v>
      </c>
      <c r="E11" s="54">
        <v>8031</v>
      </c>
      <c r="F11" s="33"/>
      <c r="G11" s="90">
        <f t="shared" si="0"/>
        <v>0</v>
      </c>
    </row>
    <row r="12" spans="1:7" ht="13.5" thickBot="1" x14ac:dyDescent="0.25">
      <c r="A12" s="91">
        <v>6</v>
      </c>
      <c r="B12" s="52">
        <v>325</v>
      </c>
      <c r="C12" s="53" t="s">
        <v>92</v>
      </c>
      <c r="D12" s="52" t="s">
        <v>100</v>
      </c>
      <c r="E12" s="54">
        <v>10438</v>
      </c>
      <c r="F12" s="33"/>
      <c r="G12" s="90">
        <f t="shared" si="0"/>
        <v>0</v>
      </c>
    </row>
    <row r="13" spans="1:7" ht="13.5" thickBot="1" x14ac:dyDescent="0.25">
      <c r="A13" s="91">
        <v>7</v>
      </c>
      <c r="B13" s="56" t="s">
        <v>113</v>
      </c>
      <c r="C13" s="57" t="s">
        <v>114</v>
      </c>
      <c r="D13" s="56" t="s">
        <v>100</v>
      </c>
      <c r="E13" s="58">
        <v>18151</v>
      </c>
      <c r="F13" s="33"/>
      <c r="G13" s="90">
        <f t="shared" si="0"/>
        <v>0</v>
      </c>
    </row>
    <row r="14" spans="1:7" ht="13.5" thickBot="1" x14ac:dyDescent="0.25">
      <c r="A14" s="91">
        <v>8</v>
      </c>
      <c r="B14" s="52" t="s">
        <v>74</v>
      </c>
      <c r="C14" s="53" t="s">
        <v>115</v>
      </c>
      <c r="D14" s="52" t="s">
        <v>101</v>
      </c>
      <c r="E14" s="54">
        <v>3812</v>
      </c>
      <c r="F14" s="33"/>
      <c r="G14" s="90">
        <f t="shared" si="0"/>
        <v>0</v>
      </c>
    </row>
    <row r="15" spans="1:7" ht="13.5" thickBot="1" x14ac:dyDescent="0.25">
      <c r="A15" s="91">
        <v>9</v>
      </c>
      <c r="B15" s="52" t="s">
        <v>74</v>
      </c>
      <c r="C15" s="53" t="s">
        <v>116</v>
      </c>
      <c r="D15" s="52" t="s">
        <v>101</v>
      </c>
      <c r="E15" s="54">
        <v>2338</v>
      </c>
      <c r="F15" s="33"/>
      <c r="G15" s="90">
        <f t="shared" si="0"/>
        <v>0</v>
      </c>
    </row>
    <row r="16" spans="1:7" ht="13.5" thickBot="1" x14ac:dyDescent="0.25">
      <c r="A16" s="91">
        <v>10</v>
      </c>
      <c r="B16" s="52" t="s">
        <v>117</v>
      </c>
      <c r="C16" s="53" t="s">
        <v>118</v>
      </c>
      <c r="D16" s="52" t="s">
        <v>101</v>
      </c>
      <c r="E16" s="54">
        <v>293</v>
      </c>
      <c r="F16" s="33"/>
      <c r="G16" s="90">
        <f t="shared" si="0"/>
        <v>0</v>
      </c>
    </row>
    <row r="17" spans="1:7" ht="13.5" thickBot="1" x14ac:dyDescent="0.25">
      <c r="A17" s="91">
        <v>11</v>
      </c>
      <c r="B17" s="52">
        <v>412</v>
      </c>
      <c r="C17" s="53" t="s">
        <v>119</v>
      </c>
      <c r="D17" s="52" t="s">
        <v>100</v>
      </c>
      <c r="E17" s="54">
        <v>16481</v>
      </c>
      <c r="F17" s="33"/>
      <c r="G17" s="90">
        <f t="shared" si="0"/>
        <v>0</v>
      </c>
    </row>
    <row r="18" spans="1:7" ht="13.5" thickBot="1" x14ac:dyDescent="0.25">
      <c r="A18" s="91">
        <v>12</v>
      </c>
      <c r="B18" s="52" t="s">
        <v>120</v>
      </c>
      <c r="C18" s="53" t="s">
        <v>121</v>
      </c>
      <c r="D18" s="52" t="s">
        <v>100</v>
      </c>
      <c r="E18" s="54">
        <v>5505</v>
      </c>
      <c r="F18" s="33"/>
      <c r="G18" s="90">
        <f t="shared" si="0"/>
        <v>0</v>
      </c>
    </row>
    <row r="19" spans="1:7" ht="13.5" thickBot="1" x14ac:dyDescent="0.25">
      <c r="A19" s="91">
        <v>13</v>
      </c>
      <c r="B19" s="52" t="s">
        <v>75</v>
      </c>
      <c r="C19" s="53" t="s">
        <v>122</v>
      </c>
      <c r="D19" s="52" t="s">
        <v>98</v>
      </c>
      <c r="E19" s="54">
        <v>1069</v>
      </c>
      <c r="F19" s="33"/>
      <c r="G19" s="90">
        <f t="shared" si="0"/>
        <v>0</v>
      </c>
    </row>
    <row r="20" spans="1:7" ht="13.5" thickBot="1" x14ac:dyDescent="0.25">
      <c r="A20" s="91">
        <v>14</v>
      </c>
      <c r="B20" s="52" t="s">
        <v>123</v>
      </c>
      <c r="C20" s="53" t="s">
        <v>124</v>
      </c>
      <c r="D20" s="52" t="s">
        <v>150</v>
      </c>
      <c r="E20" s="54">
        <v>2000</v>
      </c>
      <c r="F20" s="33"/>
      <c r="G20" s="90">
        <f t="shared" si="0"/>
        <v>0</v>
      </c>
    </row>
    <row r="21" spans="1:7" ht="13.5" thickBot="1" x14ac:dyDescent="0.25">
      <c r="A21" s="91">
        <v>15</v>
      </c>
      <c r="B21" s="52" t="s">
        <v>76</v>
      </c>
      <c r="C21" s="53" t="s">
        <v>125</v>
      </c>
      <c r="D21" s="52" t="s">
        <v>87</v>
      </c>
      <c r="E21" s="54">
        <v>12314</v>
      </c>
      <c r="F21" s="33"/>
      <c r="G21" s="90">
        <f t="shared" si="0"/>
        <v>0</v>
      </c>
    </row>
    <row r="22" spans="1:7" ht="26.25" thickBot="1" x14ac:dyDescent="0.25">
      <c r="A22" s="91">
        <v>16</v>
      </c>
      <c r="B22" s="52" t="s">
        <v>126</v>
      </c>
      <c r="C22" s="59" t="s">
        <v>127</v>
      </c>
      <c r="D22" s="52" t="s">
        <v>102</v>
      </c>
      <c r="E22" s="54">
        <v>1</v>
      </c>
      <c r="F22" s="33"/>
      <c r="G22" s="90">
        <f t="shared" si="0"/>
        <v>0</v>
      </c>
    </row>
    <row r="23" spans="1:7" ht="13.5" thickBot="1" x14ac:dyDescent="0.25">
      <c r="A23" s="91">
        <v>17</v>
      </c>
      <c r="B23" s="52" t="s">
        <v>77</v>
      </c>
      <c r="C23" s="59" t="s">
        <v>128</v>
      </c>
      <c r="D23" s="52" t="s">
        <v>102</v>
      </c>
      <c r="E23" s="54">
        <v>17</v>
      </c>
      <c r="F23" s="33"/>
      <c r="G23" s="90">
        <f t="shared" si="0"/>
        <v>0</v>
      </c>
    </row>
    <row r="24" spans="1:7" ht="13.5" thickBot="1" x14ac:dyDescent="0.25">
      <c r="A24" s="91">
        <v>18</v>
      </c>
      <c r="B24" s="52" t="s">
        <v>129</v>
      </c>
      <c r="C24" s="53" t="s">
        <v>130</v>
      </c>
      <c r="D24" s="52" t="s">
        <v>151</v>
      </c>
      <c r="E24" s="54">
        <v>1</v>
      </c>
      <c r="F24" s="33"/>
      <c r="G24" s="90">
        <f t="shared" si="0"/>
        <v>0</v>
      </c>
    </row>
    <row r="25" spans="1:7" ht="13.5" thickBot="1" x14ac:dyDescent="0.25">
      <c r="A25" s="91">
        <v>19</v>
      </c>
      <c r="B25" s="52" t="s">
        <v>84</v>
      </c>
      <c r="C25" s="53" t="s">
        <v>86</v>
      </c>
      <c r="D25" s="52" t="s">
        <v>87</v>
      </c>
      <c r="E25" s="54">
        <v>70</v>
      </c>
      <c r="F25" s="33"/>
      <c r="G25" s="90">
        <f t="shared" si="0"/>
        <v>0</v>
      </c>
    </row>
    <row r="26" spans="1:7" ht="13.5" thickBot="1" x14ac:dyDescent="0.25">
      <c r="A26" s="91">
        <v>20</v>
      </c>
      <c r="B26" s="52" t="s">
        <v>131</v>
      </c>
      <c r="C26" s="53" t="s">
        <v>132</v>
      </c>
      <c r="D26" s="52" t="s">
        <v>99</v>
      </c>
      <c r="E26" s="54">
        <v>1</v>
      </c>
      <c r="F26" s="33"/>
      <c r="G26" s="90">
        <f t="shared" si="0"/>
        <v>0</v>
      </c>
    </row>
    <row r="27" spans="1:7" ht="13.5" thickBot="1" x14ac:dyDescent="0.25">
      <c r="A27" s="91">
        <v>21</v>
      </c>
      <c r="B27" s="92" t="s">
        <v>78</v>
      </c>
      <c r="C27" s="57" t="s">
        <v>133</v>
      </c>
      <c r="D27" s="56" t="s">
        <v>102</v>
      </c>
      <c r="E27" s="58">
        <v>3</v>
      </c>
      <c r="F27" s="33"/>
      <c r="G27" s="90">
        <f t="shared" si="0"/>
        <v>0</v>
      </c>
    </row>
    <row r="28" spans="1:7" ht="13.5" thickBot="1" x14ac:dyDescent="0.25">
      <c r="A28" s="91">
        <v>22</v>
      </c>
      <c r="B28" s="52" t="s">
        <v>78</v>
      </c>
      <c r="C28" s="53" t="s">
        <v>134</v>
      </c>
      <c r="D28" s="52" t="s">
        <v>100</v>
      </c>
      <c r="E28" s="54">
        <v>2603</v>
      </c>
      <c r="F28" s="33"/>
      <c r="G28" s="90">
        <f t="shared" si="0"/>
        <v>0</v>
      </c>
    </row>
    <row r="29" spans="1:7" ht="13.5" thickBot="1" x14ac:dyDescent="0.25">
      <c r="A29" s="91">
        <v>23</v>
      </c>
      <c r="B29" s="52" t="s">
        <v>78</v>
      </c>
      <c r="C29" s="53" t="s">
        <v>135</v>
      </c>
      <c r="D29" s="52" t="s">
        <v>87</v>
      </c>
      <c r="E29" s="54">
        <v>12314</v>
      </c>
      <c r="F29" s="33"/>
      <c r="G29" s="90">
        <f t="shared" si="0"/>
        <v>0</v>
      </c>
    </row>
    <row r="30" spans="1:7" ht="13.5" thickBot="1" x14ac:dyDescent="0.25">
      <c r="A30" s="91">
        <v>24</v>
      </c>
      <c r="B30" s="52">
        <v>641</v>
      </c>
      <c r="C30" s="53" t="s">
        <v>93</v>
      </c>
      <c r="D30" s="52" t="s">
        <v>102</v>
      </c>
      <c r="E30" s="54">
        <v>1</v>
      </c>
      <c r="F30" s="33"/>
      <c r="G30" s="90">
        <f t="shared" si="0"/>
        <v>0</v>
      </c>
    </row>
    <row r="31" spans="1:7" ht="13.5" thickBot="1" x14ac:dyDescent="0.25">
      <c r="A31" s="91">
        <v>25</v>
      </c>
      <c r="B31" s="52">
        <v>642</v>
      </c>
      <c r="C31" s="53" t="s">
        <v>136</v>
      </c>
      <c r="D31" s="52" t="s">
        <v>102</v>
      </c>
      <c r="E31" s="54">
        <v>1</v>
      </c>
      <c r="F31" s="33"/>
      <c r="G31" s="90">
        <f t="shared" si="0"/>
        <v>0</v>
      </c>
    </row>
    <row r="32" spans="1:7" ht="13.5" thickBot="1" x14ac:dyDescent="0.25">
      <c r="A32" s="91">
        <v>26</v>
      </c>
      <c r="B32" s="52" t="s">
        <v>137</v>
      </c>
      <c r="C32" s="53" t="s">
        <v>138</v>
      </c>
      <c r="D32" s="52" t="s">
        <v>152</v>
      </c>
      <c r="E32" s="54">
        <v>11</v>
      </c>
      <c r="F32" s="33"/>
      <c r="G32" s="90">
        <f t="shared" si="0"/>
        <v>0</v>
      </c>
    </row>
    <row r="33" spans="1:9" ht="13.5" thickBot="1" x14ac:dyDescent="0.25">
      <c r="A33" s="91">
        <v>27</v>
      </c>
      <c r="B33" s="52" t="s">
        <v>139</v>
      </c>
      <c r="C33" s="53" t="s">
        <v>140</v>
      </c>
      <c r="D33" s="52" t="s">
        <v>87</v>
      </c>
      <c r="E33" s="54">
        <v>20</v>
      </c>
      <c r="F33" s="33"/>
      <c r="G33" s="90">
        <f t="shared" si="0"/>
        <v>0</v>
      </c>
    </row>
    <row r="34" spans="1:9" ht="13.5" thickBot="1" x14ac:dyDescent="0.25">
      <c r="A34" s="91">
        <v>28</v>
      </c>
      <c r="B34" s="52" t="s">
        <v>141</v>
      </c>
      <c r="C34" s="53" t="s">
        <v>142</v>
      </c>
      <c r="D34" s="52" t="s">
        <v>87</v>
      </c>
      <c r="E34" s="54">
        <v>6</v>
      </c>
      <c r="F34" s="33"/>
      <c r="G34" s="90">
        <f t="shared" si="0"/>
        <v>0</v>
      </c>
    </row>
    <row r="35" spans="1:9" ht="13.5" thickBot="1" x14ac:dyDescent="0.25">
      <c r="A35" s="91">
        <v>29</v>
      </c>
      <c r="B35" s="52" t="s">
        <v>143</v>
      </c>
      <c r="C35" s="53" t="s">
        <v>144</v>
      </c>
      <c r="D35" s="52" t="s">
        <v>87</v>
      </c>
      <c r="E35" s="54">
        <v>500</v>
      </c>
      <c r="F35" s="33"/>
      <c r="G35" s="90">
        <f t="shared" si="0"/>
        <v>0</v>
      </c>
    </row>
    <row r="36" spans="1:9" ht="13.5" thickBot="1" x14ac:dyDescent="0.25">
      <c r="A36" s="91">
        <v>30</v>
      </c>
      <c r="B36" s="52" t="s">
        <v>143</v>
      </c>
      <c r="C36" s="53" t="s">
        <v>145</v>
      </c>
      <c r="D36" s="52" t="s">
        <v>87</v>
      </c>
      <c r="E36" s="54">
        <v>24</v>
      </c>
      <c r="F36" s="33"/>
      <c r="G36" s="90">
        <f t="shared" si="0"/>
        <v>0</v>
      </c>
    </row>
    <row r="37" spans="1:9" ht="13.5" thickBot="1" x14ac:dyDescent="0.25">
      <c r="A37" s="91">
        <v>31</v>
      </c>
      <c r="B37" s="52" t="s">
        <v>79</v>
      </c>
      <c r="C37" s="53" t="s">
        <v>94</v>
      </c>
      <c r="D37" s="52" t="s">
        <v>103</v>
      </c>
      <c r="E37" s="54">
        <v>120</v>
      </c>
      <c r="F37" s="33"/>
      <c r="G37" s="90">
        <f t="shared" si="0"/>
        <v>0</v>
      </c>
    </row>
    <row r="38" spans="1:9" ht="13.5" thickBot="1" x14ac:dyDescent="0.25">
      <c r="A38" s="93">
        <v>32</v>
      </c>
      <c r="B38" s="61" t="s">
        <v>80</v>
      </c>
      <c r="C38" s="62" t="s">
        <v>95</v>
      </c>
      <c r="D38" s="63" t="s">
        <v>103</v>
      </c>
      <c r="E38" s="64">
        <v>240</v>
      </c>
      <c r="F38" s="33"/>
      <c r="G38" s="90">
        <f t="shared" si="0"/>
        <v>0</v>
      </c>
    </row>
    <row r="39" spans="1:9" ht="13.5" thickBot="1" x14ac:dyDescent="0.25">
      <c r="A39" s="91">
        <v>33</v>
      </c>
      <c r="B39" s="52" t="s">
        <v>146</v>
      </c>
      <c r="C39" s="53" t="s">
        <v>147</v>
      </c>
      <c r="D39" s="52" t="s">
        <v>103</v>
      </c>
      <c r="E39" s="54">
        <v>6000</v>
      </c>
      <c r="F39" s="33"/>
      <c r="G39" s="90">
        <f t="shared" si="0"/>
        <v>0</v>
      </c>
    </row>
    <row r="40" spans="1:9" ht="13.5" thickBot="1" x14ac:dyDescent="0.25">
      <c r="A40" s="91">
        <v>34</v>
      </c>
      <c r="B40" s="52" t="s">
        <v>83</v>
      </c>
      <c r="C40" s="53" t="s">
        <v>148</v>
      </c>
      <c r="D40" s="52" t="s">
        <v>98</v>
      </c>
      <c r="E40" s="54">
        <v>681</v>
      </c>
      <c r="F40" s="55"/>
      <c r="G40" s="90">
        <f t="shared" si="0"/>
        <v>0</v>
      </c>
    </row>
    <row r="41" spans="1:9" ht="13.5" thickBot="1" x14ac:dyDescent="0.25">
      <c r="A41" s="91">
        <v>35</v>
      </c>
      <c r="B41" s="52" t="s">
        <v>83</v>
      </c>
      <c r="C41" s="53" t="s">
        <v>97</v>
      </c>
      <c r="D41" s="52" t="s">
        <v>102</v>
      </c>
      <c r="E41" s="54">
        <v>35000</v>
      </c>
      <c r="F41" s="33">
        <v>1</v>
      </c>
      <c r="G41" s="90">
        <f t="shared" si="0"/>
        <v>35000</v>
      </c>
    </row>
    <row r="42" spans="1:9" ht="13.5" thickBot="1" x14ac:dyDescent="0.25">
      <c r="A42" s="93">
        <v>36</v>
      </c>
      <c r="B42" s="76" t="s">
        <v>81</v>
      </c>
      <c r="C42" s="77" t="s">
        <v>96</v>
      </c>
      <c r="D42" s="76" t="s">
        <v>99</v>
      </c>
      <c r="E42" s="78">
        <v>1</v>
      </c>
      <c r="F42" s="36"/>
      <c r="G42" s="90">
        <f t="shared" si="0"/>
        <v>0</v>
      </c>
    </row>
    <row r="43" spans="1:9" ht="13.5" thickBot="1" x14ac:dyDescent="0.25">
      <c r="A43" s="95">
        <v>37</v>
      </c>
      <c r="B43" s="96" t="s">
        <v>82</v>
      </c>
      <c r="C43" s="97" t="s">
        <v>149</v>
      </c>
      <c r="D43" s="96" t="s">
        <v>99</v>
      </c>
      <c r="E43" s="98">
        <v>1</v>
      </c>
      <c r="F43" s="98"/>
      <c r="G43" s="90">
        <f t="shared" si="0"/>
        <v>0</v>
      </c>
    </row>
    <row r="44" spans="1:9" s="35" customFormat="1" x14ac:dyDescent="0.2">
      <c r="A44" s="65"/>
      <c r="B44" s="65"/>
      <c r="C44" s="66"/>
      <c r="D44" s="67"/>
      <c r="E44" s="67"/>
      <c r="F44" s="66" t="s">
        <v>104</v>
      </c>
      <c r="G44" s="68">
        <f>SUM(G7:G43)</f>
        <v>35000</v>
      </c>
      <c r="H44" s="69"/>
      <c r="I44" s="69"/>
    </row>
    <row r="45" spans="1:9" s="35" customFormat="1" ht="13.5" thickBot="1" x14ac:dyDescent="0.25">
      <c r="A45" s="65"/>
      <c r="B45" s="65"/>
      <c r="C45" s="66"/>
      <c r="D45" s="67"/>
      <c r="E45" s="67"/>
      <c r="F45" s="66"/>
      <c r="G45" s="68"/>
      <c r="H45" s="69"/>
      <c r="I45" s="69"/>
    </row>
    <row r="46" spans="1:9" ht="13.5" thickBot="1" x14ac:dyDescent="0.25">
      <c r="A46" s="70" t="s">
        <v>153</v>
      </c>
      <c r="B46" s="71"/>
      <c r="C46" s="72"/>
      <c r="D46" s="72"/>
      <c r="E46" s="72"/>
      <c r="F46" s="72"/>
      <c r="G46" s="73"/>
    </row>
    <row r="47" spans="1:9" ht="14.25" thickTop="1" thickBot="1" x14ac:dyDescent="0.25">
      <c r="A47" s="60">
        <v>38</v>
      </c>
      <c r="B47" s="63" t="s">
        <v>71</v>
      </c>
      <c r="C47" s="74" t="s">
        <v>88</v>
      </c>
      <c r="D47" s="63" t="s">
        <v>98</v>
      </c>
      <c r="E47" s="64">
        <v>492</v>
      </c>
      <c r="F47" s="33"/>
      <c r="G47" s="50">
        <f>SUM(E47*F47)</f>
        <v>0</v>
      </c>
    </row>
    <row r="48" spans="1:9" ht="13.5" thickBot="1" x14ac:dyDescent="0.25">
      <c r="A48" s="51">
        <v>39</v>
      </c>
      <c r="B48" s="52" t="s">
        <v>72</v>
      </c>
      <c r="C48" s="53" t="s">
        <v>89</v>
      </c>
      <c r="D48" s="52" t="s">
        <v>100</v>
      </c>
      <c r="E48" s="54">
        <v>123</v>
      </c>
      <c r="F48" s="33"/>
      <c r="G48" s="50">
        <f>SUM(E48*F48)</f>
        <v>0</v>
      </c>
    </row>
    <row r="49" spans="1:9" ht="13.5" thickBot="1" x14ac:dyDescent="0.25">
      <c r="A49" s="51">
        <v>40</v>
      </c>
      <c r="B49" s="52" t="s">
        <v>112</v>
      </c>
      <c r="C49" s="53" t="s">
        <v>90</v>
      </c>
      <c r="D49" s="52" t="s">
        <v>98</v>
      </c>
      <c r="E49" s="54">
        <v>328</v>
      </c>
      <c r="F49" s="33"/>
      <c r="G49" s="50">
        <f>SUM(E49*F49)</f>
        <v>0</v>
      </c>
    </row>
    <row r="50" spans="1:9" ht="13.5" thickBot="1" x14ac:dyDescent="0.25">
      <c r="A50" s="51">
        <v>41</v>
      </c>
      <c r="B50" s="52" t="s">
        <v>73</v>
      </c>
      <c r="C50" s="53" t="s">
        <v>91</v>
      </c>
      <c r="D50" s="52" t="s">
        <v>100</v>
      </c>
      <c r="E50" s="54">
        <v>984</v>
      </c>
      <c r="F50" s="84"/>
      <c r="G50" s="50">
        <f t="shared" ref="G50:G55" si="1">SUM(E50*F50)</f>
        <v>0</v>
      </c>
    </row>
    <row r="51" spans="1:9" ht="13.5" thickBot="1" x14ac:dyDescent="0.25">
      <c r="A51" s="51">
        <v>42</v>
      </c>
      <c r="B51" s="52">
        <v>325</v>
      </c>
      <c r="C51" s="53" t="s">
        <v>92</v>
      </c>
      <c r="D51" s="52" t="s">
        <v>100</v>
      </c>
      <c r="E51" s="54">
        <v>1230</v>
      </c>
      <c r="F51" s="33"/>
      <c r="G51" s="50">
        <f t="shared" si="1"/>
        <v>0</v>
      </c>
    </row>
    <row r="52" spans="1:9" ht="13.5" thickBot="1" x14ac:dyDescent="0.25">
      <c r="A52" s="51">
        <v>43</v>
      </c>
      <c r="B52" s="52" t="s">
        <v>74</v>
      </c>
      <c r="C52" s="53" t="s">
        <v>115</v>
      </c>
      <c r="D52" s="52" t="s">
        <v>101</v>
      </c>
      <c r="E52" s="54">
        <v>276</v>
      </c>
      <c r="F52" s="33"/>
      <c r="G52" s="50">
        <f t="shared" si="1"/>
        <v>0</v>
      </c>
    </row>
    <row r="53" spans="1:9" ht="13.5" thickBot="1" x14ac:dyDescent="0.25">
      <c r="A53" s="51">
        <v>44</v>
      </c>
      <c r="B53" s="52" t="s">
        <v>74</v>
      </c>
      <c r="C53" s="53" t="s">
        <v>116</v>
      </c>
      <c r="D53" s="52" t="s">
        <v>101</v>
      </c>
      <c r="E53" s="54">
        <v>111</v>
      </c>
      <c r="F53" s="33"/>
      <c r="G53" s="50">
        <f t="shared" si="1"/>
        <v>0</v>
      </c>
    </row>
    <row r="54" spans="1:9" ht="13.5" thickBot="1" x14ac:dyDescent="0.25">
      <c r="A54" s="51">
        <v>45</v>
      </c>
      <c r="B54" s="52" t="s">
        <v>78</v>
      </c>
      <c r="C54" s="53" t="s">
        <v>133</v>
      </c>
      <c r="D54" s="52" t="s">
        <v>102</v>
      </c>
      <c r="E54" s="54">
        <v>1</v>
      </c>
      <c r="F54" s="33"/>
      <c r="G54" s="50">
        <f t="shared" si="1"/>
        <v>0</v>
      </c>
    </row>
    <row r="55" spans="1:9" ht="13.5" thickBot="1" x14ac:dyDescent="0.25">
      <c r="A55" s="51">
        <v>46</v>
      </c>
      <c r="B55" s="52" t="s">
        <v>83</v>
      </c>
      <c r="C55" s="53" t="s">
        <v>97</v>
      </c>
      <c r="D55" s="52" t="s">
        <v>102</v>
      </c>
      <c r="E55" s="54">
        <v>10000</v>
      </c>
      <c r="F55" s="33">
        <v>1</v>
      </c>
      <c r="G55" s="50">
        <f t="shared" si="1"/>
        <v>10000</v>
      </c>
    </row>
    <row r="56" spans="1:9" s="35" customFormat="1" x14ac:dyDescent="0.2">
      <c r="A56" s="79"/>
      <c r="B56" s="79"/>
      <c r="C56" s="80"/>
      <c r="D56" s="81"/>
      <c r="E56" s="81"/>
      <c r="F56" s="80" t="s">
        <v>155</v>
      </c>
      <c r="G56" s="82">
        <f>SUM(G47:G55)</f>
        <v>10000</v>
      </c>
      <c r="H56" s="69"/>
      <c r="I56" s="69"/>
    </row>
    <row r="57" spans="1:9" s="35" customFormat="1" x14ac:dyDescent="0.2">
      <c r="A57" s="65"/>
      <c r="B57" s="65"/>
      <c r="C57" s="66"/>
      <c r="D57" s="67"/>
      <c r="E57" s="67"/>
      <c r="F57" s="66"/>
      <c r="G57" s="68"/>
      <c r="H57" s="69"/>
      <c r="I57" s="69"/>
    </row>
    <row r="58" spans="1:9" ht="13.5" thickBot="1" x14ac:dyDescent="0.25"/>
    <row r="59" spans="1:9" ht="13.5" thickBot="1" x14ac:dyDescent="0.25">
      <c r="A59" s="70" t="s">
        <v>154</v>
      </c>
      <c r="B59" s="71"/>
      <c r="C59" s="72"/>
      <c r="D59" s="72"/>
      <c r="E59" s="72"/>
      <c r="F59" s="72"/>
      <c r="G59" s="73"/>
    </row>
    <row r="60" spans="1:9" ht="14.25" thickTop="1" thickBot="1" x14ac:dyDescent="0.25">
      <c r="A60" s="60">
        <v>47</v>
      </c>
      <c r="B60" s="63" t="s">
        <v>71</v>
      </c>
      <c r="C60" s="74" t="s">
        <v>88</v>
      </c>
      <c r="D60" s="63" t="s">
        <v>98</v>
      </c>
      <c r="E60" s="64">
        <v>374</v>
      </c>
      <c r="F60" s="33"/>
      <c r="G60" s="50">
        <f>SUM(E60*F60)</f>
        <v>0</v>
      </c>
    </row>
    <row r="61" spans="1:9" ht="13.5" thickBot="1" x14ac:dyDescent="0.25">
      <c r="A61" s="51">
        <v>48</v>
      </c>
      <c r="B61" s="52" t="s">
        <v>72</v>
      </c>
      <c r="C61" s="53" t="s">
        <v>89</v>
      </c>
      <c r="D61" s="52" t="s">
        <v>100</v>
      </c>
      <c r="E61" s="54">
        <v>598</v>
      </c>
      <c r="F61" s="33"/>
      <c r="G61" s="50">
        <f>SUM(E61*F61)</f>
        <v>0</v>
      </c>
    </row>
    <row r="62" spans="1:9" ht="13.5" thickBot="1" x14ac:dyDescent="0.25">
      <c r="A62" s="51">
        <v>49</v>
      </c>
      <c r="B62" s="52" t="s">
        <v>112</v>
      </c>
      <c r="C62" s="53" t="s">
        <v>90</v>
      </c>
      <c r="D62" s="52" t="s">
        <v>98</v>
      </c>
      <c r="E62" s="54">
        <v>448</v>
      </c>
      <c r="F62" s="33"/>
      <c r="G62" s="50">
        <f>SUM(E62*F62)</f>
        <v>0</v>
      </c>
    </row>
    <row r="63" spans="1:9" ht="13.5" thickBot="1" x14ac:dyDescent="0.25">
      <c r="A63" s="51">
        <v>50</v>
      </c>
      <c r="B63" s="52" t="s">
        <v>73</v>
      </c>
      <c r="C63" s="53" t="s">
        <v>91</v>
      </c>
      <c r="D63" s="52" t="s">
        <v>100</v>
      </c>
      <c r="E63" s="54">
        <v>1344</v>
      </c>
      <c r="F63" s="84"/>
      <c r="G63" s="50">
        <f t="shared" ref="G63:G68" si="2">SUM(E63*F63)</f>
        <v>0</v>
      </c>
    </row>
    <row r="64" spans="1:9" ht="13.5" thickBot="1" x14ac:dyDescent="0.25">
      <c r="A64" s="51">
        <v>51</v>
      </c>
      <c r="B64" s="52">
        <v>325</v>
      </c>
      <c r="C64" s="53" t="s">
        <v>92</v>
      </c>
      <c r="D64" s="52" t="s">
        <v>100</v>
      </c>
      <c r="E64" s="54">
        <v>2539</v>
      </c>
      <c r="F64" s="33"/>
      <c r="G64" s="50">
        <f t="shared" si="2"/>
        <v>0</v>
      </c>
    </row>
    <row r="65" spans="1:9" ht="13.5" thickBot="1" x14ac:dyDescent="0.25">
      <c r="A65" s="51">
        <v>52</v>
      </c>
      <c r="B65" s="52" t="s">
        <v>74</v>
      </c>
      <c r="C65" s="53" t="s">
        <v>115</v>
      </c>
      <c r="D65" s="52" t="s">
        <v>101</v>
      </c>
      <c r="E65" s="54">
        <v>210</v>
      </c>
      <c r="F65" s="33"/>
      <c r="G65" s="50">
        <f t="shared" si="2"/>
        <v>0</v>
      </c>
    </row>
    <row r="66" spans="1:9" ht="13.5" thickBot="1" x14ac:dyDescent="0.25">
      <c r="A66" s="51">
        <v>53</v>
      </c>
      <c r="B66" s="52" t="s">
        <v>74</v>
      </c>
      <c r="C66" s="53" t="s">
        <v>116</v>
      </c>
      <c r="D66" s="52" t="s">
        <v>101</v>
      </c>
      <c r="E66" s="54">
        <v>84</v>
      </c>
      <c r="F66" s="33"/>
      <c r="G66" s="50">
        <f t="shared" si="2"/>
        <v>0</v>
      </c>
    </row>
    <row r="67" spans="1:9" ht="13.5" thickBot="1" x14ac:dyDescent="0.25">
      <c r="A67" s="51">
        <v>54</v>
      </c>
      <c r="B67" s="52" t="s">
        <v>76</v>
      </c>
      <c r="C67" s="53" t="s">
        <v>125</v>
      </c>
      <c r="D67" s="52" t="s">
        <v>87</v>
      </c>
      <c r="E67" s="54">
        <v>1792</v>
      </c>
      <c r="F67" s="33"/>
      <c r="G67" s="50">
        <f t="shared" si="2"/>
        <v>0</v>
      </c>
    </row>
    <row r="68" spans="1:9" ht="13.5" thickBot="1" x14ac:dyDescent="0.25">
      <c r="A68" s="51">
        <v>55</v>
      </c>
      <c r="B68" s="52" t="s">
        <v>143</v>
      </c>
      <c r="C68" s="53" t="s">
        <v>157</v>
      </c>
      <c r="D68" s="52" t="s">
        <v>87</v>
      </c>
      <c r="E68" s="54">
        <v>504</v>
      </c>
      <c r="F68" s="33"/>
      <c r="G68" s="50">
        <f t="shared" si="2"/>
        <v>0</v>
      </c>
    </row>
    <row r="69" spans="1:9" s="35" customFormat="1" x14ac:dyDescent="0.2">
      <c r="A69" s="79"/>
      <c r="B69" s="79"/>
      <c r="C69" s="80"/>
      <c r="D69" s="81"/>
      <c r="E69" s="81"/>
      <c r="F69" s="80" t="s">
        <v>156</v>
      </c>
      <c r="G69" s="82">
        <f>SUM(G60:G68)</f>
        <v>0</v>
      </c>
      <c r="H69" s="69"/>
      <c r="I69" s="69"/>
    </row>
    <row r="70" spans="1:9" x14ac:dyDescent="0.2">
      <c r="F70" s="83"/>
      <c r="G70" s="68"/>
    </row>
    <row r="71" spans="1:9" x14ac:dyDescent="0.2">
      <c r="F71" s="83"/>
      <c r="G71" s="68"/>
    </row>
    <row r="72" spans="1:9" x14ac:dyDescent="0.2">
      <c r="F72" s="83"/>
      <c r="G72" s="68"/>
    </row>
  </sheetData>
  <mergeCells count="1">
    <mergeCell ref="A1:G4"/>
  </mergeCells>
  <phoneticPr fontId="0" type="noConversion"/>
  <pageMargins left="0.75" right="0.75" top="1" bottom="1" header="0.5" footer="0.5"/>
  <pageSetup scale="58" orientation="portrait" r:id="rId1"/>
  <headerFooter alignWithMargins="0">
    <oddFooter>&amp;CP-&amp;P+2.</oddFooter>
  </headerFooter>
  <rowBreaks count="1" manualBreakCount="1">
    <brk id="7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76200-8430-485C-B376-CEFAEF654E30}">
  <dimension ref="A1:CS63"/>
  <sheetViews>
    <sheetView showZeros="0" zoomScaleNormal="100" workbookViewId="0">
      <selection activeCell="M6" sqref="M6"/>
    </sheetView>
  </sheetViews>
  <sheetFormatPr defaultRowHeight="12.75" x14ac:dyDescent="0.2"/>
  <cols>
    <col min="13" max="13" width="16" bestFit="1" customWidth="1"/>
  </cols>
  <sheetData>
    <row r="1" spans="1:13" ht="15.75" x14ac:dyDescent="0.25">
      <c r="A1" s="11"/>
      <c r="B1" s="11"/>
      <c r="C1" s="11"/>
      <c r="D1" s="11"/>
      <c r="E1" s="11"/>
      <c r="F1" s="11"/>
      <c r="G1" s="11"/>
      <c r="H1" s="11"/>
      <c r="I1" s="11"/>
      <c r="J1" s="11"/>
      <c r="K1" s="11"/>
      <c r="L1" s="40" t="s">
        <v>161</v>
      </c>
      <c r="M1" s="38">
        <f>'BID FORM'!G44</f>
        <v>35000</v>
      </c>
    </row>
    <row r="2" spans="1:13" ht="15.75" x14ac:dyDescent="0.25">
      <c r="A2" s="12"/>
      <c r="B2" s="13"/>
      <c r="C2" s="14"/>
      <c r="D2" s="15"/>
      <c r="E2" s="13"/>
      <c r="F2" s="13"/>
      <c r="G2" s="13"/>
      <c r="H2" s="16"/>
      <c r="I2" s="16"/>
      <c r="J2" s="13"/>
      <c r="K2" s="13"/>
      <c r="L2" s="37" t="s">
        <v>24</v>
      </c>
      <c r="M2" s="39">
        <f>SUM(M1:M1)</f>
        <v>35000</v>
      </c>
    </row>
    <row r="3" spans="1:13" ht="15.75" x14ac:dyDescent="0.25">
      <c r="A3" s="12"/>
      <c r="B3" s="13"/>
      <c r="C3" s="14"/>
      <c r="D3" s="15"/>
      <c r="E3" s="13"/>
      <c r="F3" s="13"/>
      <c r="G3" s="13"/>
      <c r="H3" s="16"/>
      <c r="I3" s="16"/>
      <c r="J3" s="13"/>
      <c r="K3" s="13"/>
      <c r="L3" s="13"/>
      <c r="M3" s="15" t="s">
        <v>25</v>
      </c>
    </row>
    <row r="4" spans="1:13" ht="15.75" x14ac:dyDescent="0.25">
      <c r="A4" s="12"/>
      <c r="B4" s="13"/>
      <c r="C4" s="14"/>
      <c r="D4" s="15"/>
      <c r="E4" s="13"/>
      <c r="F4" s="13"/>
      <c r="G4" s="13"/>
      <c r="H4" s="16"/>
      <c r="I4" s="16"/>
      <c r="J4" s="13"/>
      <c r="K4" s="13"/>
      <c r="L4" s="13"/>
      <c r="M4" s="15"/>
    </row>
    <row r="5" spans="1:13" ht="16.5" thickBot="1" x14ac:dyDescent="0.3">
      <c r="A5" s="12"/>
      <c r="B5" s="13"/>
      <c r="C5" s="14"/>
      <c r="D5" s="15"/>
      <c r="E5" s="13"/>
      <c r="F5" s="13"/>
      <c r="G5" s="13"/>
      <c r="H5" s="16"/>
      <c r="I5" s="16"/>
      <c r="J5" s="13"/>
      <c r="K5" s="13"/>
      <c r="L5" s="40" t="s">
        <v>158</v>
      </c>
      <c r="M5" s="41">
        <f>'BID FORM'!G56</f>
        <v>10000</v>
      </c>
    </row>
    <row r="6" spans="1:13" ht="16.5" thickBot="1" x14ac:dyDescent="0.3">
      <c r="A6" s="12"/>
      <c r="B6" s="13"/>
      <c r="C6" s="14"/>
      <c r="D6" s="15"/>
      <c r="E6" s="13"/>
      <c r="F6" s="13"/>
      <c r="G6" s="13"/>
      <c r="H6" s="16"/>
      <c r="I6" s="16"/>
      <c r="J6" s="13"/>
      <c r="K6" s="13"/>
      <c r="L6" s="40" t="s">
        <v>159</v>
      </c>
      <c r="M6" s="41">
        <f>'BID FORM'!G69</f>
        <v>0</v>
      </c>
    </row>
    <row r="7" spans="1:13" ht="15.75" x14ac:dyDescent="0.25">
      <c r="A7" s="12"/>
      <c r="B7" s="13"/>
      <c r="C7" s="14"/>
      <c r="D7" s="15"/>
      <c r="E7" s="13"/>
      <c r="F7" s="13"/>
      <c r="G7" s="13"/>
      <c r="H7" s="16"/>
      <c r="I7" s="16"/>
      <c r="J7" s="13"/>
      <c r="K7" s="13"/>
      <c r="L7" s="37" t="s">
        <v>105</v>
      </c>
      <c r="M7" s="39">
        <f>(M5+M6)+M2</f>
        <v>45000</v>
      </c>
    </row>
    <row r="8" spans="1:13" ht="15.75" x14ac:dyDescent="0.25">
      <c r="A8" s="12"/>
      <c r="B8" s="13"/>
      <c r="C8" s="14"/>
      <c r="D8" s="15"/>
      <c r="E8" s="13"/>
      <c r="F8" s="13"/>
      <c r="G8" s="13"/>
      <c r="H8" s="16"/>
      <c r="I8" s="16"/>
      <c r="J8" s="13"/>
      <c r="K8" s="13"/>
      <c r="L8" s="13"/>
      <c r="M8" s="15" t="s">
        <v>25</v>
      </c>
    </row>
    <row r="9" spans="1:13" ht="16.5" thickBot="1" x14ac:dyDescent="0.3">
      <c r="A9" s="24"/>
      <c r="B9" s="25"/>
      <c r="C9" s="26"/>
      <c r="D9" s="27"/>
      <c r="E9" s="25"/>
      <c r="F9" s="25"/>
      <c r="G9" s="25"/>
      <c r="H9" s="28"/>
      <c r="I9" s="28"/>
      <c r="J9" s="25"/>
      <c r="K9" s="25"/>
      <c r="L9" s="25"/>
      <c r="M9" s="27"/>
    </row>
    <row r="10" spans="1:13" ht="15.75" x14ac:dyDescent="0.25">
      <c r="A10" s="12"/>
      <c r="B10" s="13"/>
      <c r="C10" s="14"/>
      <c r="D10" s="15"/>
      <c r="E10" s="13"/>
      <c r="F10" s="13"/>
      <c r="G10" s="13"/>
      <c r="H10" s="16"/>
      <c r="I10" s="16"/>
      <c r="J10" s="13"/>
      <c r="K10" s="13"/>
      <c r="L10" s="13"/>
      <c r="M10" s="15"/>
    </row>
    <row r="11" spans="1:13" ht="15.75" x14ac:dyDescent="0.25">
      <c r="A11" s="13" t="s">
        <v>26</v>
      </c>
      <c r="B11" s="13"/>
      <c r="C11" s="13"/>
      <c r="D11" s="13"/>
      <c r="E11" s="16"/>
      <c r="F11" s="16"/>
      <c r="G11" s="13"/>
      <c r="H11" s="13"/>
      <c r="I11" s="13"/>
      <c r="J11" s="13"/>
      <c r="K11" s="11"/>
      <c r="L11" s="11"/>
      <c r="M11" s="11"/>
    </row>
    <row r="12" spans="1:13" ht="15.75" x14ac:dyDescent="0.25">
      <c r="A12" s="13"/>
      <c r="B12" s="13"/>
      <c r="C12" s="13"/>
      <c r="D12" s="13"/>
      <c r="E12" s="16"/>
      <c r="F12" s="16"/>
      <c r="G12" s="13"/>
      <c r="H12" s="13"/>
      <c r="I12" s="13"/>
      <c r="J12" s="13"/>
      <c r="K12" s="11"/>
      <c r="L12" s="11"/>
      <c r="M12" s="11"/>
    </row>
    <row r="13" spans="1:13" ht="15.75" x14ac:dyDescent="0.25">
      <c r="A13" s="13" t="s">
        <v>27</v>
      </c>
      <c r="B13" s="13"/>
      <c r="C13" s="13"/>
      <c r="D13" s="13"/>
      <c r="E13" s="16" t="s">
        <v>70</v>
      </c>
      <c r="F13" s="16"/>
      <c r="G13" s="11"/>
      <c r="H13" s="17"/>
      <c r="I13" s="13"/>
      <c r="J13" s="13"/>
      <c r="K13" s="13"/>
      <c r="L13" s="13"/>
      <c r="M13" s="18"/>
    </row>
    <row r="14" spans="1:13" ht="15.75" x14ac:dyDescent="0.25">
      <c r="A14" s="15"/>
      <c r="B14" s="13"/>
      <c r="C14" s="14"/>
      <c r="D14" s="15"/>
      <c r="E14" s="16"/>
      <c r="F14" s="16"/>
      <c r="G14" s="11"/>
      <c r="H14" s="17"/>
      <c r="I14" s="13"/>
      <c r="J14" s="13"/>
      <c r="K14" s="15"/>
      <c r="L14" s="11"/>
      <c r="M14" s="11"/>
    </row>
    <row r="15" spans="1:13" ht="15.75" x14ac:dyDescent="0.25">
      <c r="A15" s="15"/>
      <c r="B15" s="13"/>
      <c r="C15" s="14"/>
      <c r="D15" s="15"/>
      <c r="E15" s="16"/>
      <c r="F15" s="16"/>
      <c r="G15" s="11"/>
      <c r="H15" s="17"/>
      <c r="I15" s="13"/>
      <c r="J15" s="13"/>
      <c r="K15" s="15"/>
      <c r="L15" s="11"/>
      <c r="M15" s="11"/>
    </row>
    <row r="16" spans="1:13" ht="15.75" x14ac:dyDescent="0.25">
      <c r="A16" s="15"/>
      <c r="B16" s="13"/>
      <c r="C16" s="14"/>
      <c r="D16" s="15"/>
      <c r="E16" s="16"/>
      <c r="F16" s="16"/>
      <c r="G16" s="11"/>
      <c r="H16" s="17"/>
      <c r="I16" s="13"/>
      <c r="J16" s="13"/>
      <c r="K16" s="15"/>
      <c r="L16" s="11"/>
      <c r="M16" s="11"/>
    </row>
    <row r="17" spans="1:13" ht="15.75" x14ac:dyDescent="0.25">
      <c r="A17" s="13" t="s">
        <v>28</v>
      </c>
      <c r="B17" s="13"/>
      <c r="C17" s="13"/>
      <c r="D17" s="13"/>
      <c r="E17" s="16"/>
      <c r="F17" s="16"/>
      <c r="G17" s="13"/>
      <c r="H17" s="13"/>
      <c r="I17" s="13"/>
      <c r="J17" s="13"/>
      <c r="K17" s="11"/>
      <c r="L17" s="11"/>
      <c r="M17" s="11"/>
    </row>
    <row r="18" spans="1:13" ht="15.75" x14ac:dyDescent="0.25">
      <c r="A18" s="13" t="s">
        <v>29</v>
      </c>
      <c r="B18" s="13"/>
      <c r="C18" s="13"/>
      <c r="D18" s="13"/>
      <c r="E18" s="16"/>
      <c r="F18" s="16"/>
      <c r="G18" s="13"/>
      <c r="H18" s="13"/>
      <c r="I18" s="13"/>
      <c r="J18" s="13"/>
      <c r="K18" s="11"/>
      <c r="L18" s="11"/>
      <c r="M18" s="11"/>
    </row>
    <row r="19" spans="1:13" ht="15.75" x14ac:dyDescent="0.25">
      <c r="A19" s="13" t="s">
        <v>30</v>
      </c>
      <c r="B19" s="13"/>
      <c r="C19" s="13"/>
      <c r="D19" s="13"/>
      <c r="E19" s="16"/>
      <c r="F19" s="16"/>
      <c r="G19" s="13"/>
      <c r="H19" s="13"/>
      <c r="I19" s="13"/>
      <c r="J19" s="13"/>
      <c r="K19" s="11"/>
      <c r="L19" s="11"/>
      <c r="M19" s="11"/>
    </row>
    <row r="20" spans="1:13" ht="15.75" x14ac:dyDescent="0.25">
      <c r="A20" s="13" t="s">
        <v>31</v>
      </c>
      <c r="B20" s="13"/>
      <c r="C20" s="13"/>
      <c r="D20" s="13"/>
      <c r="E20" s="16"/>
      <c r="F20" s="16"/>
      <c r="G20" s="13"/>
      <c r="H20" s="13"/>
      <c r="I20" s="13"/>
      <c r="J20" s="13"/>
      <c r="K20" s="11"/>
      <c r="L20" s="11"/>
      <c r="M20" s="11"/>
    </row>
    <row r="21" spans="1:13" ht="15.75" x14ac:dyDescent="0.25">
      <c r="A21" s="13" t="s">
        <v>32</v>
      </c>
      <c r="B21" s="13"/>
      <c r="C21" s="13"/>
      <c r="D21" s="13"/>
      <c r="E21" s="16"/>
      <c r="F21" s="16"/>
      <c r="G21" s="13"/>
      <c r="H21" s="13"/>
      <c r="I21" s="13"/>
      <c r="J21" s="13"/>
      <c r="K21" s="11"/>
      <c r="L21" s="11"/>
      <c r="M21" s="11"/>
    </row>
    <row r="22" spans="1:13" ht="15.75" x14ac:dyDescent="0.25">
      <c r="A22" s="13"/>
      <c r="B22" s="13"/>
      <c r="C22" s="13"/>
      <c r="D22" s="13"/>
      <c r="E22" s="16"/>
      <c r="F22" s="16"/>
      <c r="G22" s="13"/>
      <c r="H22" s="13"/>
      <c r="I22" s="13"/>
      <c r="J22" s="13"/>
      <c r="K22" s="11"/>
      <c r="L22" s="11"/>
      <c r="M22" s="11"/>
    </row>
    <row r="23" spans="1:13" ht="15.75" x14ac:dyDescent="0.25">
      <c r="A23" s="13"/>
      <c r="B23" s="13"/>
      <c r="C23" s="13"/>
      <c r="D23" s="13"/>
      <c r="E23" s="16"/>
      <c r="F23" s="16"/>
      <c r="G23" s="13"/>
      <c r="H23" s="13"/>
      <c r="I23" s="13"/>
      <c r="J23" s="13"/>
      <c r="K23" s="11"/>
      <c r="L23" s="11"/>
      <c r="M23" s="11"/>
    </row>
    <row r="24" spans="1:13" ht="15.75" x14ac:dyDescent="0.25">
      <c r="A24" s="13" t="s">
        <v>68</v>
      </c>
      <c r="B24" s="13"/>
      <c r="C24" s="13"/>
      <c r="D24" s="13"/>
      <c r="E24" s="16"/>
      <c r="F24" s="16"/>
      <c r="G24" s="13"/>
      <c r="H24" s="13"/>
      <c r="I24" s="13"/>
      <c r="J24" s="13"/>
      <c r="K24" s="11"/>
      <c r="L24" s="11"/>
      <c r="M24" s="11"/>
    </row>
    <row r="25" spans="1:13" ht="15.75" x14ac:dyDescent="0.25">
      <c r="A25" s="13"/>
      <c r="B25" s="13"/>
      <c r="C25" s="13"/>
      <c r="D25" s="13"/>
      <c r="E25" s="16"/>
      <c r="F25" s="16"/>
      <c r="G25" s="13"/>
      <c r="H25" s="13"/>
      <c r="I25" s="13"/>
      <c r="J25" s="13"/>
      <c r="K25" s="11"/>
      <c r="L25" s="11"/>
      <c r="M25" s="11"/>
    </row>
    <row r="26" spans="1:13" ht="15.75" x14ac:dyDescent="0.25">
      <c r="A26" s="13"/>
      <c r="B26" s="13"/>
      <c r="C26" s="13"/>
      <c r="D26" s="13"/>
      <c r="E26" s="16"/>
      <c r="F26" s="16"/>
      <c r="G26" s="13"/>
      <c r="H26" s="13"/>
      <c r="I26" s="13"/>
      <c r="J26" s="13"/>
      <c r="K26" s="11"/>
      <c r="L26" s="11"/>
      <c r="M26" s="11"/>
    </row>
    <row r="27" spans="1:13" ht="15.75" x14ac:dyDescent="0.25">
      <c r="A27" s="16" t="s">
        <v>33</v>
      </c>
      <c r="B27" s="13"/>
      <c r="C27" s="13"/>
      <c r="D27" s="13"/>
      <c r="E27" s="16"/>
      <c r="F27" s="11"/>
      <c r="G27" s="13"/>
      <c r="H27" s="11"/>
      <c r="I27" s="16"/>
      <c r="J27" s="13"/>
      <c r="K27" s="11"/>
      <c r="L27" s="11"/>
      <c r="M27" s="11"/>
    </row>
    <row r="28" spans="1:13" ht="15.75" x14ac:dyDescent="0.25">
      <c r="A28" s="16"/>
      <c r="B28" s="13"/>
      <c r="C28" s="13"/>
      <c r="D28" s="13"/>
      <c r="E28" s="16"/>
      <c r="F28" s="11"/>
      <c r="G28" s="13"/>
      <c r="H28" s="11"/>
      <c r="I28" s="16"/>
      <c r="J28" s="13"/>
      <c r="K28" s="11"/>
      <c r="L28" s="11"/>
      <c r="M28" s="11"/>
    </row>
    <row r="29" spans="1:13" ht="15" x14ac:dyDescent="0.2">
      <c r="A29" s="11"/>
      <c r="B29" s="11"/>
      <c r="C29" s="11"/>
      <c r="D29" s="11"/>
      <c r="E29" s="11"/>
      <c r="F29" s="11"/>
      <c r="G29" s="11"/>
      <c r="H29" s="11"/>
      <c r="I29" s="11"/>
      <c r="J29" s="11"/>
      <c r="K29" s="11"/>
      <c r="L29" s="11"/>
      <c r="M29" s="11"/>
    </row>
    <row r="30" spans="1:13" ht="15.75" x14ac:dyDescent="0.25">
      <c r="A30" s="16" t="s">
        <v>34</v>
      </c>
      <c r="B30" s="13"/>
      <c r="C30" s="13"/>
      <c r="D30" s="13"/>
      <c r="E30" s="16"/>
      <c r="F30" s="11"/>
      <c r="G30" s="13"/>
      <c r="H30" s="11"/>
      <c r="I30" s="16"/>
      <c r="J30" s="13"/>
      <c r="K30" s="11"/>
      <c r="L30" s="11"/>
      <c r="M30" s="11"/>
    </row>
    <row r="31" spans="1:13" ht="15.75" x14ac:dyDescent="0.25">
      <c r="A31" s="16" t="s">
        <v>35</v>
      </c>
      <c r="B31" s="13"/>
      <c r="C31" s="13"/>
      <c r="D31" s="13"/>
      <c r="E31" s="16"/>
      <c r="F31" s="11"/>
      <c r="G31" s="13"/>
      <c r="H31" s="11"/>
      <c r="I31" s="16"/>
      <c r="J31" s="13"/>
      <c r="K31" s="11"/>
      <c r="L31" s="11"/>
      <c r="M31" s="11"/>
    </row>
    <row r="32" spans="1:13" ht="15.75" x14ac:dyDescent="0.25">
      <c r="A32" s="16"/>
      <c r="B32" s="13"/>
      <c r="C32" s="13"/>
      <c r="D32" s="13"/>
      <c r="E32" s="16"/>
      <c r="F32" s="11"/>
      <c r="G32" s="13"/>
      <c r="H32" s="11"/>
      <c r="I32" s="16"/>
      <c r="J32" s="13"/>
      <c r="K32" s="11"/>
      <c r="L32" s="11"/>
      <c r="M32" s="11"/>
    </row>
    <row r="33" spans="1:13" ht="15.75" x14ac:dyDescent="0.25">
      <c r="A33" s="16"/>
      <c r="B33" s="13"/>
      <c r="C33" s="13"/>
      <c r="D33" s="13"/>
      <c r="E33" s="16"/>
      <c r="F33" s="11"/>
      <c r="G33" s="13"/>
      <c r="H33" s="11"/>
      <c r="I33" s="16"/>
      <c r="J33" s="13"/>
      <c r="K33" s="11"/>
      <c r="L33" s="11"/>
      <c r="M33" s="11"/>
    </row>
    <row r="34" spans="1:13" ht="15.75" x14ac:dyDescent="0.25">
      <c r="A34" s="16"/>
      <c r="B34" s="13"/>
      <c r="C34" s="13"/>
      <c r="D34" s="13"/>
      <c r="E34" s="16"/>
      <c r="F34" s="11"/>
      <c r="G34" s="13"/>
      <c r="H34" s="11"/>
      <c r="I34" s="16"/>
      <c r="J34" s="13"/>
      <c r="K34" s="11"/>
      <c r="L34" s="11"/>
      <c r="M34" s="11"/>
    </row>
    <row r="35" spans="1:13" ht="15.75" x14ac:dyDescent="0.25">
      <c r="A35" s="16"/>
      <c r="B35" s="13"/>
      <c r="C35" s="13"/>
      <c r="D35" s="13" t="s">
        <v>65</v>
      </c>
      <c r="E35" s="16"/>
      <c r="F35" s="11"/>
      <c r="G35" s="13"/>
      <c r="H35" s="11"/>
      <c r="I35" s="16"/>
      <c r="J35" s="13"/>
      <c r="K35" s="11"/>
      <c r="L35" s="11"/>
      <c r="M35" s="11"/>
    </row>
    <row r="36" spans="1:13" ht="15.75" x14ac:dyDescent="0.25">
      <c r="A36" s="16"/>
      <c r="B36" s="13"/>
      <c r="C36" s="13"/>
      <c r="D36" s="13"/>
      <c r="E36" s="16"/>
      <c r="F36" s="11"/>
      <c r="G36" s="13"/>
      <c r="H36" s="11"/>
      <c r="I36" s="16"/>
      <c r="J36" s="13"/>
      <c r="K36" s="11"/>
      <c r="L36" s="11"/>
      <c r="M36" s="11"/>
    </row>
    <row r="37" spans="1:13" ht="15.75" x14ac:dyDescent="0.25">
      <c r="A37" s="11" t="s">
        <v>36</v>
      </c>
      <c r="B37" s="13"/>
      <c r="C37" s="13"/>
      <c r="D37" s="13"/>
      <c r="E37" s="16"/>
      <c r="F37" s="11"/>
      <c r="G37" s="13"/>
      <c r="H37" s="13" t="s">
        <v>37</v>
      </c>
      <c r="I37" s="16"/>
      <c r="J37" s="13"/>
      <c r="K37" s="11"/>
      <c r="L37" s="11"/>
      <c r="M37" s="11"/>
    </row>
    <row r="38" spans="1:13" ht="15.75" x14ac:dyDescent="0.25">
      <c r="A38" s="13" t="s">
        <v>38</v>
      </c>
      <c r="B38" s="13"/>
      <c r="C38" s="13"/>
      <c r="D38" s="13"/>
      <c r="E38" s="16"/>
      <c r="F38" s="11"/>
      <c r="G38" s="13"/>
      <c r="H38" s="16" t="s">
        <v>39</v>
      </c>
      <c r="I38" s="16"/>
      <c r="J38" s="13"/>
      <c r="K38" s="11"/>
      <c r="L38" s="11"/>
      <c r="M38" s="11"/>
    </row>
    <row r="39" spans="1:13" ht="15.75" x14ac:dyDescent="0.25">
      <c r="A39" s="16" t="s">
        <v>40</v>
      </c>
      <c r="B39" s="13"/>
      <c r="C39" s="10"/>
      <c r="D39" s="13"/>
      <c r="E39" s="16"/>
      <c r="F39" s="11"/>
      <c r="G39" s="13"/>
      <c r="H39" s="7" t="s">
        <v>41</v>
      </c>
      <c r="I39" s="7"/>
      <c r="J39" s="7"/>
      <c r="K39" s="11"/>
      <c r="L39" s="11"/>
      <c r="M39" s="11"/>
    </row>
    <row r="40" spans="1:13" ht="15.75" x14ac:dyDescent="0.25">
      <c r="A40" t="s">
        <v>67</v>
      </c>
      <c r="B40" s="13"/>
      <c r="C40" s="13"/>
      <c r="D40" s="13"/>
      <c r="E40" s="16"/>
      <c r="F40" s="11"/>
      <c r="G40" s="13" t="s">
        <v>42</v>
      </c>
      <c r="H40" s="31" t="s">
        <v>67</v>
      </c>
      <c r="I40" s="31"/>
      <c r="J40" s="11"/>
      <c r="K40" s="11"/>
      <c r="L40" s="11"/>
      <c r="M40" s="11"/>
    </row>
    <row r="41" spans="1:13" ht="15.75" x14ac:dyDescent="0.25">
      <c r="A41" s="13"/>
      <c r="B41" s="13"/>
      <c r="C41" s="13"/>
      <c r="D41" s="13"/>
      <c r="E41" s="16"/>
      <c r="F41" s="11"/>
      <c r="G41" s="13"/>
      <c r="I41" s="16"/>
      <c r="J41" s="13"/>
      <c r="K41" s="7" t="s">
        <v>44</v>
      </c>
      <c r="L41" s="11"/>
      <c r="M41" s="11"/>
    </row>
    <row r="42" spans="1:13" ht="15.75" x14ac:dyDescent="0.25">
      <c r="A42" s="16"/>
      <c r="B42" s="13"/>
      <c r="C42" s="13"/>
      <c r="D42" s="13"/>
      <c r="E42" s="16"/>
      <c r="F42" s="11"/>
      <c r="G42" s="13"/>
      <c r="H42" s="11"/>
      <c r="I42" s="13" t="s">
        <v>43</v>
      </c>
      <c r="J42" s="11"/>
      <c r="K42" s="11"/>
      <c r="L42" s="11"/>
    </row>
    <row r="43" spans="1:13" ht="15.75" x14ac:dyDescent="0.25">
      <c r="A43" s="13"/>
      <c r="B43" s="13"/>
      <c r="C43" s="13"/>
      <c r="D43" s="13"/>
      <c r="E43" s="16"/>
      <c r="F43" s="11"/>
      <c r="G43" s="13"/>
      <c r="H43" s="11"/>
      <c r="I43" s="16"/>
      <c r="J43" s="13"/>
      <c r="K43" s="11"/>
      <c r="L43" s="11"/>
      <c r="M43" s="11"/>
    </row>
    <row r="44" spans="1:13" ht="15.75" x14ac:dyDescent="0.25">
      <c r="A44" s="11"/>
      <c r="B44" s="11"/>
      <c r="C44" s="13"/>
      <c r="D44" s="13"/>
      <c r="E44" s="16"/>
      <c r="F44" s="13" t="s">
        <v>45</v>
      </c>
      <c r="G44" s="13"/>
      <c r="H44" s="13"/>
      <c r="I44" s="13"/>
      <c r="J44" s="13"/>
      <c r="K44" s="11"/>
      <c r="L44" s="11"/>
      <c r="M44" s="11"/>
    </row>
    <row r="45" spans="1:13" ht="15.75" x14ac:dyDescent="0.25">
      <c r="A45" s="13"/>
      <c r="B45" s="13"/>
      <c r="C45" s="13"/>
      <c r="D45" s="13"/>
      <c r="E45" s="16"/>
      <c r="F45" s="16" t="s">
        <v>46</v>
      </c>
      <c r="G45" s="13"/>
      <c r="H45" s="13"/>
      <c r="I45" s="13"/>
      <c r="J45" s="13"/>
      <c r="K45" s="11"/>
      <c r="L45" s="11"/>
      <c r="M45" s="11"/>
    </row>
    <row r="46" spans="1:13" ht="15.75" x14ac:dyDescent="0.25">
      <c r="A46" s="13" t="s">
        <v>23</v>
      </c>
      <c r="B46" s="13"/>
      <c r="C46" s="13"/>
      <c r="D46" s="13"/>
      <c r="E46" s="16"/>
      <c r="F46" s="16" t="s">
        <v>46</v>
      </c>
      <c r="G46" s="13"/>
      <c r="H46" s="13"/>
      <c r="I46" s="13"/>
      <c r="J46" s="13"/>
      <c r="K46" s="11"/>
      <c r="L46" s="11"/>
      <c r="M46" s="11"/>
    </row>
    <row r="47" spans="1:13" ht="15.75" x14ac:dyDescent="0.25">
      <c r="A47" s="13"/>
      <c r="B47" s="13"/>
      <c r="C47" s="13"/>
      <c r="D47" s="13"/>
      <c r="E47" s="16"/>
      <c r="F47" s="16" t="s">
        <v>46</v>
      </c>
      <c r="G47" s="13"/>
      <c r="H47" s="13"/>
      <c r="I47" s="13"/>
      <c r="J47" s="13"/>
      <c r="K47" s="11"/>
      <c r="L47" s="11"/>
      <c r="M47" s="11"/>
    </row>
    <row r="48" spans="1:13" ht="15.75" x14ac:dyDescent="0.25">
      <c r="A48" s="13"/>
      <c r="B48" s="13"/>
      <c r="C48" s="13"/>
      <c r="D48" s="13"/>
      <c r="E48" s="13"/>
      <c r="F48" s="16" t="s">
        <v>46</v>
      </c>
      <c r="G48" s="13"/>
      <c r="H48" s="13"/>
      <c r="I48" s="13"/>
      <c r="J48" s="13"/>
      <c r="K48" s="11"/>
      <c r="L48" s="11"/>
      <c r="M48" s="11"/>
    </row>
    <row r="49" spans="1:97" ht="15.75" x14ac:dyDescent="0.25">
      <c r="A49" s="13"/>
      <c r="B49" s="13"/>
      <c r="C49" s="13"/>
      <c r="D49" s="13"/>
      <c r="E49" s="13"/>
      <c r="F49" s="13"/>
      <c r="G49" s="13"/>
      <c r="H49" s="13"/>
      <c r="I49" s="13"/>
      <c r="J49" s="13"/>
      <c r="K49" s="11"/>
      <c r="L49" s="11"/>
      <c r="M49" s="11"/>
    </row>
    <row r="50" spans="1:97" ht="15.75" x14ac:dyDescent="0.25">
      <c r="A50" s="13"/>
      <c r="B50" s="13"/>
      <c r="C50" s="13"/>
      <c r="D50" s="13"/>
      <c r="E50" s="13"/>
      <c r="F50" s="13"/>
      <c r="G50" s="13"/>
      <c r="H50" s="13"/>
      <c r="I50" s="13"/>
      <c r="J50" s="13"/>
      <c r="K50" s="11"/>
      <c r="L50" s="11"/>
      <c r="M50" s="11"/>
    </row>
    <row r="51" spans="1:97" ht="15.75" x14ac:dyDescent="0.25">
      <c r="A51" s="13" t="s">
        <v>47</v>
      </c>
      <c r="B51" s="13"/>
      <c r="C51" s="13"/>
      <c r="D51" s="13"/>
      <c r="E51" s="16"/>
      <c r="F51" s="11"/>
      <c r="G51" s="11"/>
      <c r="H51" s="16" t="s">
        <v>48</v>
      </c>
      <c r="I51" s="13"/>
      <c r="J51" s="13"/>
      <c r="K51" s="13"/>
      <c r="L51" s="11"/>
      <c r="M51" s="11"/>
    </row>
    <row r="52" spans="1:97" ht="15.75" x14ac:dyDescent="0.25">
      <c r="A52" s="13"/>
      <c r="B52" s="13"/>
      <c r="C52" s="13"/>
      <c r="D52" s="13"/>
      <c r="E52" s="16"/>
      <c r="F52" s="16"/>
      <c r="G52" s="13"/>
      <c r="H52" s="13"/>
      <c r="I52" s="13"/>
      <c r="J52" s="13"/>
      <c r="K52" s="11"/>
      <c r="L52" s="11"/>
      <c r="M52" s="11"/>
    </row>
    <row r="53" spans="1:97" s="30" customFormat="1" ht="15.75" x14ac:dyDescent="0.25">
      <c r="A53"/>
      <c r="B53" s="13" t="s">
        <v>64</v>
      </c>
      <c r="C53" s="13"/>
      <c r="D53" s="13"/>
      <c r="E53" s="13"/>
      <c r="F53" s="16"/>
      <c r="G53" s="16"/>
      <c r="H53" s="13"/>
      <c r="I53" s="13"/>
      <c r="J53" s="13"/>
      <c r="K53" s="13"/>
      <c r="L53" s="11"/>
      <c r="M53" s="11"/>
      <c r="N53" s="11"/>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row>
    <row r="54" spans="1:97" ht="15.75" x14ac:dyDescent="0.25">
      <c r="A54" s="13"/>
      <c r="B54" s="13"/>
      <c r="C54" s="13"/>
      <c r="D54" s="13"/>
      <c r="E54" s="16"/>
      <c r="F54" s="16"/>
      <c r="G54" s="13"/>
      <c r="H54" s="13"/>
      <c r="I54" s="13"/>
      <c r="J54" s="13"/>
      <c r="K54" s="11"/>
      <c r="L54" s="11"/>
      <c r="M54" s="11"/>
    </row>
    <row r="55" spans="1:97" ht="15.75" x14ac:dyDescent="0.25">
      <c r="A55" s="13" t="s">
        <v>34</v>
      </c>
      <c r="B55" s="13"/>
      <c r="C55" s="13"/>
      <c r="D55" s="13"/>
      <c r="E55" s="16"/>
      <c r="F55" s="16"/>
      <c r="G55" s="13"/>
      <c r="H55" s="13"/>
      <c r="I55" s="13"/>
      <c r="J55" s="13"/>
      <c r="K55" s="11"/>
      <c r="L55" s="11"/>
      <c r="M55" s="11"/>
    </row>
    <row r="56" spans="1:97" ht="15.75" x14ac:dyDescent="0.25">
      <c r="A56" s="13" t="s">
        <v>34</v>
      </c>
      <c r="B56" s="13"/>
      <c r="C56" s="13"/>
      <c r="D56" s="13"/>
      <c r="E56" s="16"/>
      <c r="F56" s="16"/>
      <c r="G56" s="13"/>
      <c r="H56" s="13"/>
      <c r="I56" s="13"/>
      <c r="J56" s="13"/>
      <c r="K56" s="11"/>
      <c r="L56" s="11"/>
      <c r="M56" s="11"/>
    </row>
    <row r="57" spans="1:97" ht="15.75" x14ac:dyDescent="0.25">
      <c r="A57" s="13" t="s">
        <v>34</v>
      </c>
      <c r="B57" s="13"/>
      <c r="C57" s="13"/>
      <c r="D57" s="13"/>
      <c r="E57" s="16"/>
      <c r="F57" s="16"/>
      <c r="G57" s="13"/>
      <c r="H57" s="13"/>
      <c r="I57" s="13"/>
      <c r="J57" s="13"/>
      <c r="K57" s="11"/>
      <c r="L57" s="11"/>
      <c r="M57" s="11"/>
    </row>
    <row r="58" spans="1:97" ht="15.75" x14ac:dyDescent="0.25">
      <c r="A58" s="13" t="s">
        <v>34</v>
      </c>
      <c r="B58" s="13"/>
      <c r="C58" s="13"/>
      <c r="D58" s="13"/>
      <c r="E58" s="16"/>
      <c r="F58" s="16"/>
      <c r="G58" s="13"/>
      <c r="H58" s="13"/>
      <c r="I58" s="13"/>
      <c r="J58" s="13"/>
      <c r="K58" s="11"/>
      <c r="L58" s="11"/>
      <c r="M58" s="11"/>
    </row>
    <row r="59" spans="1:97" ht="15.75" x14ac:dyDescent="0.25">
      <c r="A59" s="13"/>
      <c r="B59" s="13"/>
      <c r="C59" s="13"/>
      <c r="D59" s="13"/>
      <c r="E59" s="16"/>
      <c r="F59" s="16"/>
      <c r="G59" s="13"/>
      <c r="H59" s="13"/>
      <c r="I59" s="13"/>
      <c r="J59" s="13"/>
      <c r="K59" s="11"/>
      <c r="L59" s="11"/>
      <c r="M59" s="11"/>
    </row>
    <row r="60" spans="1:97" ht="15.75" x14ac:dyDescent="0.25">
      <c r="A60" s="29"/>
      <c r="B60" s="29"/>
      <c r="C60" s="29"/>
      <c r="D60" s="13"/>
      <c r="E60" s="16"/>
      <c r="F60" s="16"/>
      <c r="G60" s="13"/>
      <c r="H60" s="13"/>
      <c r="I60" s="13"/>
      <c r="J60" s="13"/>
      <c r="K60" s="11"/>
      <c r="L60" s="11"/>
      <c r="M60" s="11"/>
    </row>
    <row r="61" spans="1:97" ht="15.75" x14ac:dyDescent="0.25">
      <c r="A61" s="13"/>
      <c r="B61" s="13"/>
      <c r="C61" s="13"/>
      <c r="D61" s="13"/>
      <c r="E61" s="16"/>
      <c r="F61" s="16"/>
      <c r="G61" s="13"/>
      <c r="H61" s="13"/>
      <c r="I61" s="13"/>
      <c r="J61" s="13"/>
      <c r="K61" s="11"/>
      <c r="L61" s="11"/>
    </row>
    <row r="62" spans="1:97" ht="15.75" x14ac:dyDescent="0.25">
      <c r="A62" s="13"/>
      <c r="B62" s="13"/>
      <c r="C62" s="13"/>
      <c r="D62" s="13"/>
      <c r="E62" s="16"/>
      <c r="F62" s="16"/>
      <c r="G62" s="13"/>
      <c r="H62" s="13"/>
      <c r="I62" s="13"/>
      <c r="J62" s="13"/>
      <c r="K62" s="11"/>
      <c r="L62" s="11"/>
    </row>
    <row r="63" spans="1:97" ht="15.75" x14ac:dyDescent="0.25">
      <c r="A63" s="13"/>
      <c r="B63" s="13"/>
      <c r="C63" s="13"/>
      <c r="D63" s="13"/>
      <c r="E63" s="16"/>
      <c r="F63" s="16"/>
      <c r="G63" s="13"/>
      <c r="H63" s="13"/>
      <c r="I63" s="13"/>
      <c r="J63" s="13"/>
      <c r="K63" s="11"/>
      <c r="L63" s="11"/>
    </row>
  </sheetData>
  <phoneticPr fontId="0" type="noConversion"/>
  <pageMargins left="0.75" right="0.75" top="1" bottom="1" header="0.5" footer="0.5"/>
  <pageSetup scale="71" orientation="portrait" r:id="rId1"/>
  <headerFooter alignWithMargins="0">
    <oddFooter>&amp;CP-&amp;P+4.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ABE1D-DE86-4195-9EA6-57AD255C3804}">
  <dimension ref="A1:I72"/>
  <sheetViews>
    <sheetView showZeros="0" view="pageLayout" topLeftCell="A28" zoomScaleNormal="100" workbookViewId="0">
      <selection activeCell="H49" sqref="H49"/>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s>
  <sheetData>
    <row r="1" spans="1:7" x14ac:dyDescent="0.2">
      <c r="A1" s="104" t="s">
        <v>160</v>
      </c>
      <c r="B1" s="105"/>
      <c r="C1" s="105"/>
      <c r="D1" s="105"/>
      <c r="E1" s="105"/>
      <c r="F1" s="105"/>
      <c r="G1" s="106"/>
    </row>
    <row r="2" spans="1:7" x14ac:dyDescent="0.2">
      <c r="A2" s="107"/>
      <c r="B2" s="108"/>
      <c r="C2" s="108"/>
      <c r="D2" s="108"/>
      <c r="E2" s="108"/>
      <c r="F2" s="108"/>
      <c r="G2" s="109"/>
    </row>
    <row r="3" spans="1:7" x14ac:dyDescent="0.2">
      <c r="A3" s="107"/>
      <c r="B3" s="108"/>
      <c r="C3" s="108"/>
      <c r="D3" s="108"/>
      <c r="E3" s="108"/>
      <c r="F3" s="108"/>
      <c r="G3" s="109"/>
    </row>
    <row r="4" spans="1:7" ht="13.5" thickBot="1" x14ac:dyDescent="0.25">
      <c r="A4" s="107"/>
      <c r="B4" s="108"/>
      <c r="C4" s="108"/>
      <c r="D4" s="108"/>
      <c r="E4" s="108"/>
      <c r="F4" s="108"/>
      <c r="G4" s="109"/>
    </row>
    <row r="5" spans="1:7" s="10" customFormat="1" ht="31.5" customHeight="1" thickBot="1" x14ac:dyDescent="0.25">
      <c r="A5" s="85" t="s">
        <v>17</v>
      </c>
      <c r="B5" s="42" t="s">
        <v>18</v>
      </c>
      <c r="C5" s="43" t="s">
        <v>19</v>
      </c>
      <c r="D5" s="43" t="s">
        <v>20</v>
      </c>
      <c r="E5" s="43" t="s">
        <v>21</v>
      </c>
      <c r="F5" s="42" t="s">
        <v>69</v>
      </c>
      <c r="G5" s="86" t="s">
        <v>22</v>
      </c>
    </row>
    <row r="6" spans="1:7" ht="13.5" thickBot="1" x14ac:dyDescent="0.25">
      <c r="A6" s="87" t="s">
        <v>85</v>
      </c>
      <c r="B6" s="44"/>
      <c r="C6" s="45"/>
      <c r="D6" s="45"/>
      <c r="E6" s="45"/>
      <c r="F6" s="45"/>
      <c r="G6" s="88"/>
    </row>
    <row r="7" spans="1:7" ht="13.5" thickBot="1" x14ac:dyDescent="0.25">
      <c r="A7" s="89">
        <v>1</v>
      </c>
      <c r="B7" s="46" t="s">
        <v>71</v>
      </c>
      <c r="C7" s="47" t="s">
        <v>88</v>
      </c>
      <c r="D7" s="48" t="s">
        <v>98</v>
      </c>
      <c r="E7" s="49">
        <v>4163</v>
      </c>
      <c r="F7" s="32"/>
      <c r="G7" s="90">
        <f t="shared" ref="G7:G43" si="0">SUM(E7*F7)</f>
        <v>0</v>
      </c>
    </row>
    <row r="8" spans="1:7" ht="13.5" thickBot="1" x14ac:dyDescent="0.25">
      <c r="A8" s="91">
        <v>2</v>
      </c>
      <c r="B8" s="52">
        <v>220</v>
      </c>
      <c r="C8" s="53" t="s">
        <v>111</v>
      </c>
      <c r="D8" s="52" t="s">
        <v>99</v>
      </c>
      <c r="E8" s="54">
        <v>1</v>
      </c>
      <c r="F8" s="33"/>
      <c r="G8" s="90">
        <f t="shared" si="0"/>
        <v>0</v>
      </c>
    </row>
    <row r="9" spans="1:7" ht="13.5" thickBot="1" x14ac:dyDescent="0.25">
      <c r="A9" s="91">
        <v>3</v>
      </c>
      <c r="B9" s="52" t="s">
        <v>72</v>
      </c>
      <c r="C9" s="53" t="s">
        <v>89</v>
      </c>
      <c r="D9" s="52" t="s">
        <v>100</v>
      </c>
      <c r="E9" s="54">
        <v>4105</v>
      </c>
      <c r="F9" s="33"/>
      <c r="G9" s="90">
        <f t="shared" si="0"/>
        <v>0</v>
      </c>
    </row>
    <row r="10" spans="1:7" ht="13.5" thickBot="1" x14ac:dyDescent="0.25">
      <c r="A10" s="91">
        <v>4</v>
      </c>
      <c r="B10" s="52" t="s">
        <v>112</v>
      </c>
      <c r="C10" s="53" t="s">
        <v>90</v>
      </c>
      <c r="D10" s="52" t="s">
        <v>98</v>
      </c>
      <c r="E10" s="54">
        <v>2677</v>
      </c>
      <c r="F10" s="33"/>
      <c r="G10" s="90">
        <f t="shared" si="0"/>
        <v>0</v>
      </c>
    </row>
    <row r="11" spans="1:7" ht="13.5" thickBot="1" x14ac:dyDescent="0.25">
      <c r="A11" s="91">
        <v>5</v>
      </c>
      <c r="B11" s="52" t="s">
        <v>73</v>
      </c>
      <c r="C11" s="53" t="s">
        <v>91</v>
      </c>
      <c r="D11" s="52" t="s">
        <v>100</v>
      </c>
      <c r="E11" s="54">
        <v>8031</v>
      </c>
      <c r="F11" s="33"/>
      <c r="G11" s="90">
        <f t="shared" si="0"/>
        <v>0</v>
      </c>
    </row>
    <row r="12" spans="1:7" ht="13.5" thickBot="1" x14ac:dyDescent="0.25">
      <c r="A12" s="91">
        <v>6</v>
      </c>
      <c r="B12" s="52">
        <v>325</v>
      </c>
      <c r="C12" s="53" t="s">
        <v>92</v>
      </c>
      <c r="D12" s="52" t="s">
        <v>100</v>
      </c>
      <c r="E12" s="54">
        <v>10438</v>
      </c>
      <c r="F12" s="33"/>
      <c r="G12" s="90">
        <f t="shared" si="0"/>
        <v>0</v>
      </c>
    </row>
    <row r="13" spans="1:7" ht="13.5" thickBot="1" x14ac:dyDescent="0.25">
      <c r="A13" s="91">
        <v>7</v>
      </c>
      <c r="B13" s="56" t="s">
        <v>113</v>
      </c>
      <c r="C13" s="57" t="s">
        <v>114</v>
      </c>
      <c r="D13" s="56" t="s">
        <v>100</v>
      </c>
      <c r="E13" s="58">
        <v>18151</v>
      </c>
      <c r="F13" s="33"/>
      <c r="G13" s="90">
        <f t="shared" si="0"/>
        <v>0</v>
      </c>
    </row>
    <row r="14" spans="1:7" ht="13.5" thickBot="1" x14ac:dyDescent="0.25">
      <c r="A14" s="91">
        <v>8</v>
      </c>
      <c r="B14" s="52" t="s">
        <v>74</v>
      </c>
      <c r="C14" s="53" t="s">
        <v>115</v>
      </c>
      <c r="D14" s="52" t="s">
        <v>101</v>
      </c>
      <c r="E14" s="54">
        <v>3812</v>
      </c>
      <c r="F14" s="33"/>
      <c r="G14" s="90">
        <f t="shared" si="0"/>
        <v>0</v>
      </c>
    </row>
    <row r="15" spans="1:7" ht="13.5" thickBot="1" x14ac:dyDescent="0.25">
      <c r="A15" s="91">
        <v>9</v>
      </c>
      <c r="B15" s="52" t="s">
        <v>74</v>
      </c>
      <c r="C15" s="53" t="s">
        <v>116</v>
      </c>
      <c r="D15" s="52" t="s">
        <v>101</v>
      </c>
      <c r="E15" s="54">
        <v>2338</v>
      </c>
      <c r="F15" s="33"/>
      <c r="G15" s="90">
        <f t="shared" si="0"/>
        <v>0</v>
      </c>
    </row>
    <row r="16" spans="1:7" ht="13.5" thickBot="1" x14ac:dyDescent="0.25">
      <c r="A16" s="91">
        <v>10</v>
      </c>
      <c r="B16" s="52" t="s">
        <v>117</v>
      </c>
      <c r="C16" s="53" t="s">
        <v>118</v>
      </c>
      <c r="D16" s="52" t="s">
        <v>101</v>
      </c>
      <c r="E16" s="54">
        <v>293</v>
      </c>
      <c r="F16" s="33"/>
      <c r="G16" s="90">
        <f t="shared" si="0"/>
        <v>0</v>
      </c>
    </row>
    <row r="17" spans="1:7" ht="13.5" thickBot="1" x14ac:dyDescent="0.25">
      <c r="A17" s="91">
        <v>11</v>
      </c>
      <c r="B17" s="52">
        <v>412</v>
      </c>
      <c r="C17" s="53" t="s">
        <v>119</v>
      </c>
      <c r="D17" s="52" t="s">
        <v>100</v>
      </c>
      <c r="E17" s="54">
        <v>16481</v>
      </c>
      <c r="F17" s="33"/>
      <c r="G17" s="90">
        <f t="shared" si="0"/>
        <v>0</v>
      </c>
    </row>
    <row r="18" spans="1:7" ht="13.5" thickBot="1" x14ac:dyDescent="0.25">
      <c r="A18" s="91">
        <v>12</v>
      </c>
      <c r="B18" s="52" t="s">
        <v>120</v>
      </c>
      <c r="C18" s="53" t="s">
        <v>121</v>
      </c>
      <c r="D18" s="52" t="s">
        <v>100</v>
      </c>
      <c r="E18" s="54">
        <v>5505</v>
      </c>
      <c r="F18" s="33"/>
      <c r="G18" s="90">
        <f t="shared" si="0"/>
        <v>0</v>
      </c>
    </row>
    <row r="19" spans="1:7" ht="13.5" thickBot="1" x14ac:dyDescent="0.25">
      <c r="A19" s="91">
        <v>13</v>
      </c>
      <c r="B19" s="52" t="s">
        <v>75</v>
      </c>
      <c r="C19" s="53" t="s">
        <v>122</v>
      </c>
      <c r="D19" s="52" t="s">
        <v>98</v>
      </c>
      <c r="E19" s="54">
        <v>1069</v>
      </c>
      <c r="F19" s="33"/>
      <c r="G19" s="90">
        <f t="shared" si="0"/>
        <v>0</v>
      </c>
    </row>
    <row r="20" spans="1:7" ht="13.5" thickBot="1" x14ac:dyDescent="0.25">
      <c r="A20" s="91">
        <v>14</v>
      </c>
      <c r="B20" s="52" t="s">
        <v>123</v>
      </c>
      <c r="C20" s="53" t="s">
        <v>124</v>
      </c>
      <c r="D20" s="52" t="s">
        <v>150</v>
      </c>
      <c r="E20" s="54">
        <v>2000</v>
      </c>
      <c r="F20" s="33"/>
      <c r="G20" s="90">
        <f t="shared" si="0"/>
        <v>0</v>
      </c>
    </row>
    <row r="21" spans="1:7" ht="13.5" thickBot="1" x14ac:dyDescent="0.25">
      <c r="A21" s="91">
        <v>15</v>
      </c>
      <c r="B21" s="52" t="s">
        <v>76</v>
      </c>
      <c r="C21" s="53" t="s">
        <v>125</v>
      </c>
      <c r="D21" s="52" t="s">
        <v>87</v>
      </c>
      <c r="E21" s="54">
        <v>12314</v>
      </c>
      <c r="F21" s="33"/>
      <c r="G21" s="90">
        <f t="shared" si="0"/>
        <v>0</v>
      </c>
    </row>
    <row r="22" spans="1:7" ht="26.25" thickBot="1" x14ac:dyDescent="0.25">
      <c r="A22" s="91">
        <v>16</v>
      </c>
      <c r="B22" s="52" t="s">
        <v>126</v>
      </c>
      <c r="C22" s="59" t="s">
        <v>127</v>
      </c>
      <c r="D22" s="52" t="s">
        <v>102</v>
      </c>
      <c r="E22" s="54">
        <v>1</v>
      </c>
      <c r="F22" s="33"/>
      <c r="G22" s="90">
        <f t="shared" si="0"/>
        <v>0</v>
      </c>
    </row>
    <row r="23" spans="1:7" ht="13.5" thickBot="1" x14ac:dyDescent="0.25">
      <c r="A23" s="91">
        <v>17</v>
      </c>
      <c r="B23" s="52" t="s">
        <v>77</v>
      </c>
      <c r="C23" s="59" t="s">
        <v>128</v>
      </c>
      <c r="D23" s="52" t="s">
        <v>102</v>
      </c>
      <c r="E23" s="54">
        <v>17</v>
      </c>
      <c r="F23" s="33"/>
      <c r="G23" s="90">
        <f t="shared" si="0"/>
        <v>0</v>
      </c>
    </row>
    <row r="24" spans="1:7" ht="13.5" thickBot="1" x14ac:dyDescent="0.25">
      <c r="A24" s="91">
        <v>18</v>
      </c>
      <c r="B24" s="52" t="s">
        <v>129</v>
      </c>
      <c r="C24" s="53" t="s">
        <v>130</v>
      </c>
      <c r="D24" s="52" t="s">
        <v>151</v>
      </c>
      <c r="E24" s="54">
        <v>1</v>
      </c>
      <c r="F24" s="33"/>
      <c r="G24" s="90">
        <f t="shared" si="0"/>
        <v>0</v>
      </c>
    </row>
    <row r="25" spans="1:7" ht="13.5" thickBot="1" x14ac:dyDescent="0.25">
      <c r="A25" s="91">
        <v>19</v>
      </c>
      <c r="B25" s="52" t="s">
        <v>84</v>
      </c>
      <c r="C25" s="53" t="s">
        <v>86</v>
      </c>
      <c r="D25" s="52" t="s">
        <v>87</v>
      </c>
      <c r="E25" s="54">
        <v>70</v>
      </c>
      <c r="F25" s="33"/>
      <c r="G25" s="90">
        <f t="shared" si="0"/>
        <v>0</v>
      </c>
    </row>
    <row r="26" spans="1:7" ht="13.5" thickBot="1" x14ac:dyDescent="0.25">
      <c r="A26" s="91">
        <v>20</v>
      </c>
      <c r="B26" s="52" t="s">
        <v>131</v>
      </c>
      <c r="C26" s="53" t="s">
        <v>132</v>
      </c>
      <c r="D26" s="52" t="s">
        <v>99</v>
      </c>
      <c r="E26" s="54">
        <v>1</v>
      </c>
      <c r="F26" s="33"/>
      <c r="G26" s="90">
        <f t="shared" si="0"/>
        <v>0</v>
      </c>
    </row>
    <row r="27" spans="1:7" ht="13.5" thickBot="1" x14ac:dyDescent="0.25">
      <c r="A27" s="91">
        <v>21</v>
      </c>
      <c r="B27" s="92" t="s">
        <v>78</v>
      </c>
      <c r="C27" s="57" t="s">
        <v>133</v>
      </c>
      <c r="D27" s="56" t="s">
        <v>102</v>
      </c>
      <c r="E27" s="58">
        <v>3</v>
      </c>
      <c r="F27" s="33"/>
      <c r="G27" s="90">
        <f t="shared" si="0"/>
        <v>0</v>
      </c>
    </row>
    <row r="28" spans="1:7" ht="13.5" thickBot="1" x14ac:dyDescent="0.25">
      <c r="A28" s="91">
        <v>22</v>
      </c>
      <c r="B28" s="52" t="s">
        <v>78</v>
      </c>
      <c r="C28" s="53" t="s">
        <v>134</v>
      </c>
      <c r="D28" s="52" t="s">
        <v>100</v>
      </c>
      <c r="E28" s="54">
        <v>2603</v>
      </c>
      <c r="F28" s="33"/>
      <c r="G28" s="90">
        <f t="shared" si="0"/>
        <v>0</v>
      </c>
    </row>
    <row r="29" spans="1:7" ht="13.5" thickBot="1" x14ac:dyDescent="0.25">
      <c r="A29" s="91">
        <v>23</v>
      </c>
      <c r="B29" s="52" t="s">
        <v>78</v>
      </c>
      <c r="C29" s="53" t="s">
        <v>135</v>
      </c>
      <c r="D29" s="52" t="s">
        <v>87</v>
      </c>
      <c r="E29" s="54">
        <v>12314</v>
      </c>
      <c r="F29" s="33"/>
      <c r="G29" s="90">
        <f t="shared" si="0"/>
        <v>0</v>
      </c>
    </row>
    <row r="30" spans="1:7" ht="13.5" thickBot="1" x14ac:dyDescent="0.25">
      <c r="A30" s="91">
        <v>24</v>
      </c>
      <c r="B30" s="52">
        <v>641</v>
      </c>
      <c r="C30" s="53" t="s">
        <v>93</v>
      </c>
      <c r="D30" s="52" t="s">
        <v>102</v>
      </c>
      <c r="E30" s="54">
        <v>1</v>
      </c>
      <c r="F30" s="33"/>
      <c r="G30" s="90">
        <f t="shared" si="0"/>
        <v>0</v>
      </c>
    </row>
    <row r="31" spans="1:7" ht="13.5" thickBot="1" x14ac:dyDescent="0.25">
      <c r="A31" s="91">
        <v>25</v>
      </c>
      <c r="B31" s="52">
        <v>642</v>
      </c>
      <c r="C31" s="53" t="s">
        <v>136</v>
      </c>
      <c r="D31" s="52" t="s">
        <v>102</v>
      </c>
      <c r="E31" s="54">
        <v>1</v>
      </c>
      <c r="F31" s="33"/>
      <c r="G31" s="90">
        <f t="shared" si="0"/>
        <v>0</v>
      </c>
    </row>
    <row r="32" spans="1:7" ht="13.5" thickBot="1" x14ac:dyDescent="0.25">
      <c r="A32" s="91">
        <v>26</v>
      </c>
      <c r="B32" s="52" t="s">
        <v>137</v>
      </c>
      <c r="C32" s="53" t="s">
        <v>138</v>
      </c>
      <c r="D32" s="52" t="s">
        <v>152</v>
      </c>
      <c r="E32" s="54">
        <v>11</v>
      </c>
      <c r="F32" s="33"/>
      <c r="G32" s="90">
        <f t="shared" si="0"/>
        <v>0</v>
      </c>
    </row>
    <row r="33" spans="1:9" ht="13.5" thickBot="1" x14ac:dyDescent="0.25">
      <c r="A33" s="91">
        <v>27</v>
      </c>
      <c r="B33" s="52" t="s">
        <v>139</v>
      </c>
      <c r="C33" s="53" t="s">
        <v>140</v>
      </c>
      <c r="D33" s="52" t="s">
        <v>87</v>
      </c>
      <c r="E33" s="54">
        <v>20</v>
      </c>
      <c r="F33" s="33"/>
      <c r="G33" s="90">
        <f t="shared" si="0"/>
        <v>0</v>
      </c>
    </row>
    <row r="34" spans="1:9" ht="13.5" thickBot="1" x14ac:dyDescent="0.25">
      <c r="A34" s="91">
        <v>28</v>
      </c>
      <c r="B34" s="52" t="s">
        <v>141</v>
      </c>
      <c r="C34" s="53" t="s">
        <v>142</v>
      </c>
      <c r="D34" s="52" t="s">
        <v>87</v>
      </c>
      <c r="E34" s="54">
        <v>6</v>
      </c>
      <c r="F34" s="33"/>
      <c r="G34" s="90">
        <f t="shared" si="0"/>
        <v>0</v>
      </c>
    </row>
    <row r="35" spans="1:9" ht="13.5" thickBot="1" x14ac:dyDescent="0.25">
      <c r="A35" s="91">
        <v>29</v>
      </c>
      <c r="B35" s="52" t="s">
        <v>143</v>
      </c>
      <c r="C35" s="53" t="s">
        <v>144</v>
      </c>
      <c r="D35" s="52" t="s">
        <v>87</v>
      </c>
      <c r="E35" s="54">
        <v>500</v>
      </c>
      <c r="F35" s="33"/>
      <c r="G35" s="90">
        <f t="shared" si="0"/>
        <v>0</v>
      </c>
    </row>
    <row r="36" spans="1:9" ht="13.5" thickBot="1" x14ac:dyDescent="0.25">
      <c r="A36" s="91">
        <v>30</v>
      </c>
      <c r="B36" s="52" t="s">
        <v>143</v>
      </c>
      <c r="C36" s="53" t="s">
        <v>145</v>
      </c>
      <c r="D36" s="52" t="s">
        <v>87</v>
      </c>
      <c r="E36" s="54">
        <v>24</v>
      </c>
      <c r="F36" s="33"/>
      <c r="G36" s="90">
        <f t="shared" si="0"/>
        <v>0</v>
      </c>
    </row>
    <row r="37" spans="1:9" ht="13.5" thickBot="1" x14ac:dyDescent="0.25">
      <c r="A37" s="91">
        <v>31</v>
      </c>
      <c r="B37" s="52" t="s">
        <v>79</v>
      </c>
      <c r="C37" s="53" t="s">
        <v>94</v>
      </c>
      <c r="D37" s="52" t="s">
        <v>103</v>
      </c>
      <c r="E37" s="54">
        <v>120</v>
      </c>
      <c r="F37" s="33"/>
      <c r="G37" s="90">
        <f t="shared" si="0"/>
        <v>0</v>
      </c>
    </row>
    <row r="38" spans="1:9" ht="13.5" thickBot="1" x14ac:dyDescent="0.25">
      <c r="A38" s="93">
        <v>32</v>
      </c>
      <c r="B38" s="61" t="s">
        <v>80</v>
      </c>
      <c r="C38" s="62" t="s">
        <v>95</v>
      </c>
      <c r="D38" s="63" t="s">
        <v>103</v>
      </c>
      <c r="E38" s="64">
        <v>240</v>
      </c>
      <c r="F38" s="33"/>
      <c r="G38" s="90">
        <f t="shared" si="0"/>
        <v>0</v>
      </c>
    </row>
    <row r="39" spans="1:9" ht="13.5" thickBot="1" x14ac:dyDescent="0.25">
      <c r="A39" s="91">
        <v>33</v>
      </c>
      <c r="B39" s="52" t="s">
        <v>146</v>
      </c>
      <c r="C39" s="53" t="s">
        <v>147</v>
      </c>
      <c r="D39" s="52" t="s">
        <v>103</v>
      </c>
      <c r="E39" s="54">
        <v>6000</v>
      </c>
      <c r="F39" s="33"/>
      <c r="G39" s="90">
        <f t="shared" si="0"/>
        <v>0</v>
      </c>
    </row>
    <row r="40" spans="1:9" ht="13.5" thickBot="1" x14ac:dyDescent="0.25">
      <c r="A40" s="91">
        <v>34</v>
      </c>
      <c r="B40" s="52" t="s">
        <v>83</v>
      </c>
      <c r="C40" s="53" t="s">
        <v>148</v>
      </c>
      <c r="D40" s="52" t="s">
        <v>98</v>
      </c>
      <c r="E40" s="54">
        <v>681</v>
      </c>
      <c r="F40" s="55"/>
      <c r="G40" s="90">
        <f t="shared" si="0"/>
        <v>0</v>
      </c>
    </row>
    <row r="41" spans="1:9" ht="13.5" thickBot="1" x14ac:dyDescent="0.25">
      <c r="A41" s="91">
        <v>35</v>
      </c>
      <c r="B41" s="52" t="s">
        <v>83</v>
      </c>
      <c r="C41" s="53" t="s">
        <v>97</v>
      </c>
      <c r="D41" s="52" t="s">
        <v>102</v>
      </c>
      <c r="E41" s="54">
        <v>35000</v>
      </c>
      <c r="F41" s="33">
        <v>1</v>
      </c>
      <c r="G41" s="90">
        <f t="shared" si="0"/>
        <v>35000</v>
      </c>
    </row>
    <row r="42" spans="1:9" ht="13.5" thickBot="1" x14ac:dyDescent="0.25">
      <c r="A42" s="93">
        <v>36</v>
      </c>
      <c r="B42" s="76" t="s">
        <v>81</v>
      </c>
      <c r="C42" s="77" t="s">
        <v>96</v>
      </c>
      <c r="D42" s="76" t="s">
        <v>99</v>
      </c>
      <c r="E42" s="78">
        <v>1</v>
      </c>
      <c r="F42" s="36"/>
      <c r="G42" s="94"/>
    </row>
    <row r="43" spans="1:9" ht="13.5" thickBot="1" x14ac:dyDescent="0.25">
      <c r="A43" s="95">
        <v>37</v>
      </c>
      <c r="B43" s="96" t="s">
        <v>82</v>
      </c>
      <c r="C43" s="97" t="s">
        <v>149</v>
      </c>
      <c r="D43" s="96" t="s">
        <v>99</v>
      </c>
      <c r="E43" s="98">
        <v>1</v>
      </c>
      <c r="F43" s="98"/>
      <c r="G43" s="99">
        <f t="shared" si="0"/>
        <v>0</v>
      </c>
    </row>
    <row r="44" spans="1:9" s="35" customFormat="1" x14ac:dyDescent="0.2">
      <c r="A44" s="65"/>
      <c r="B44" s="65"/>
      <c r="C44" s="66"/>
      <c r="D44" s="67"/>
      <c r="E44" s="67"/>
      <c r="F44" s="66" t="s">
        <v>104</v>
      </c>
      <c r="G44" s="68">
        <f>SUM(G7:G43)</f>
        <v>35000</v>
      </c>
      <c r="H44" s="69"/>
      <c r="I44" s="69"/>
    </row>
    <row r="45" spans="1:9" s="35" customFormat="1" ht="13.5" thickBot="1" x14ac:dyDescent="0.25">
      <c r="A45" s="65"/>
      <c r="B45" s="65"/>
      <c r="C45" s="66"/>
      <c r="D45" s="67"/>
      <c r="E45" s="67"/>
      <c r="F45" s="66"/>
      <c r="G45" s="68"/>
      <c r="H45" s="69"/>
      <c r="I45" s="69"/>
    </row>
    <row r="46" spans="1:9" ht="13.5" thickBot="1" x14ac:dyDescent="0.25">
      <c r="A46" s="70" t="s">
        <v>153</v>
      </c>
      <c r="B46" s="71"/>
      <c r="C46" s="72"/>
      <c r="D46" s="72"/>
      <c r="E46" s="72"/>
      <c r="F46" s="72"/>
      <c r="G46" s="73"/>
    </row>
    <row r="47" spans="1:9" ht="14.25" thickTop="1" thickBot="1" x14ac:dyDescent="0.25">
      <c r="A47" s="60">
        <v>38</v>
      </c>
      <c r="B47" s="63" t="s">
        <v>71</v>
      </c>
      <c r="C47" s="74" t="s">
        <v>88</v>
      </c>
      <c r="D47" s="63" t="s">
        <v>98</v>
      </c>
      <c r="E47" s="64">
        <v>492</v>
      </c>
      <c r="F47" s="33"/>
      <c r="G47" s="75">
        <f t="shared" ref="G47:G55" si="1">SUM(E47*F47)</f>
        <v>0</v>
      </c>
    </row>
    <row r="48" spans="1:9" ht="13.5" thickBot="1" x14ac:dyDescent="0.25">
      <c r="A48" s="51">
        <v>39</v>
      </c>
      <c r="B48" s="52" t="s">
        <v>72</v>
      </c>
      <c r="C48" s="53" t="s">
        <v>89</v>
      </c>
      <c r="D48" s="52" t="s">
        <v>100</v>
      </c>
      <c r="E48" s="54">
        <v>123</v>
      </c>
      <c r="F48" s="33"/>
      <c r="G48" s="50">
        <v>2</v>
      </c>
    </row>
    <row r="49" spans="1:9" ht="13.5" thickBot="1" x14ac:dyDescent="0.25">
      <c r="A49" s="51">
        <v>40</v>
      </c>
      <c r="B49" s="52" t="s">
        <v>112</v>
      </c>
      <c r="C49" s="53" t="s">
        <v>90</v>
      </c>
      <c r="D49" s="52" t="s">
        <v>98</v>
      </c>
      <c r="E49" s="54">
        <v>328</v>
      </c>
      <c r="F49" s="33"/>
      <c r="G49" s="50">
        <f>SUM(E49*F49)</f>
        <v>0</v>
      </c>
    </row>
    <row r="50" spans="1:9" ht="13.5" thickBot="1" x14ac:dyDescent="0.25">
      <c r="A50" s="51">
        <v>41</v>
      </c>
      <c r="B50" s="52" t="s">
        <v>73</v>
      </c>
      <c r="C50" s="53" t="s">
        <v>91</v>
      </c>
      <c r="D50" s="52" t="s">
        <v>100</v>
      </c>
      <c r="E50" s="54">
        <v>984</v>
      </c>
      <c r="F50" s="84"/>
      <c r="G50" s="50">
        <f t="shared" si="1"/>
        <v>0</v>
      </c>
    </row>
    <row r="51" spans="1:9" ht="13.5" thickBot="1" x14ac:dyDescent="0.25">
      <c r="A51" s="51">
        <v>42</v>
      </c>
      <c r="B51" s="52">
        <v>325</v>
      </c>
      <c r="C51" s="53" t="s">
        <v>92</v>
      </c>
      <c r="D51" s="52" t="s">
        <v>100</v>
      </c>
      <c r="E51" s="54">
        <v>1230</v>
      </c>
      <c r="F51" s="33"/>
      <c r="G51" s="50">
        <f t="shared" si="1"/>
        <v>0</v>
      </c>
    </row>
    <row r="52" spans="1:9" ht="13.5" thickBot="1" x14ac:dyDescent="0.25">
      <c r="A52" s="51">
        <v>43</v>
      </c>
      <c r="B52" s="52" t="s">
        <v>74</v>
      </c>
      <c r="C52" s="53" t="s">
        <v>115</v>
      </c>
      <c r="D52" s="52" t="s">
        <v>101</v>
      </c>
      <c r="E52" s="54">
        <v>276</v>
      </c>
      <c r="F52" s="33"/>
      <c r="G52" s="50">
        <f t="shared" si="1"/>
        <v>0</v>
      </c>
    </row>
    <row r="53" spans="1:9" ht="13.5" thickBot="1" x14ac:dyDescent="0.25">
      <c r="A53" s="51">
        <v>44</v>
      </c>
      <c r="B53" s="52" t="s">
        <v>74</v>
      </c>
      <c r="C53" s="53" t="s">
        <v>116</v>
      </c>
      <c r="D53" s="52" t="s">
        <v>101</v>
      </c>
      <c r="E53" s="54">
        <v>111</v>
      </c>
      <c r="F53" s="33"/>
      <c r="G53" s="50">
        <f t="shared" si="1"/>
        <v>0</v>
      </c>
    </row>
    <row r="54" spans="1:9" ht="13.5" thickBot="1" x14ac:dyDescent="0.25">
      <c r="A54" s="51">
        <v>45</v>
      </c>
      <c r="B54" s="52" t="s">
        <v>78</v>
      </c>
      <c r="C54" s="53" t="s">
        <v>133</v>
      </c>
      <c r="D54" s="52" t="s">
        <v>102</v>
      </c>
      <c r="E54" s="54">
        <v>1</v>
      </c>
      <c r="F54" s="33"/>
      <c r="G54" s="50">
        <f t="shared" si="1"/>
        <v>0</v>
      </c>
    </row>
    <row r="55" spans="1:9" ht="13.5" thickBot="1" x14ac:dyDescent="0.25">
      <c r="A55" s="51">
        <v>46</v>
      </c>
      <c r="B55" s="52" t="s">
        <v>83</v>
      </c>
      <c r="C55" s="53" t="s">
        <v>97</v>
      </c>
      <c r="D55" s="52" t="s">
        <v>102</v>
      </c>
      <c r="E55" s="54">
        <v>10000</v>
      </c>
      <c r="F55" s="33">
        <v>1</v>
      </c>
      <c r="G55" s="50">
        <f t="shared" si="1"/>
        <v>10000</v>
      </c>
    </row>
    <row r="56" spans="1:9" s="35" customFormat="1" x14ac:dyDescent="0.2">
      <c r="A56" s="79"/>
      <c r="B56" s="79"/>
      <c r="C56" s="80"/>
      <c r="D56" s="81"/>
      <c r="E56" s="81"/>
      <c r="F56" s="80" t="s">
        <v>155</v>
      </c>
      <c r="G56" s="82">
        <f>SUM(G47:G55)</f>
        <v>10002</v>
      </c>
      <c r="H56" s="69"/>
      <c r="I56" s="69"/>
    </row>
    <row r="57" spans="1:9" s="35" customFormat="1" x14ac:dyDescent="0.2">
      <c r="A57" s="65"/>
      <c r="B57" s="65"/>
      <c r="C57" s="66"/>
      <c r="D57" s="67"/>
      <c r="E57" s="67"/>
      <c r="F57" s="66"/>
      <c r="G57" s="68"/>
      <c r="H57" s="69"/>
      <c r="I57" s="69"/>
    </row>
    <row r="58" spans="1:9" ht="13.5" thickBot="1" x14ac:dyDescent="0.25"/>
    <row r="59" spans="1:9" ht="13.5" thickBot="1" x14ac:dyDescent="0.25">
      <c r="A59" s="70" t="s">
        <v>154</v>
      </c>
      <c r="B59" s="71"/>
      <c r="C59" s="72"/>
      <c r="D59" s="72"/>
      <c r="E59" s="72"/>
      <c r="F59" s="72"/>
      <c r="G59" s="73"/>
    </row>
    <row r="60" spans="1:9" ht="14.25" thickTop="1" thickBot="1" x14ac:dyDescent="0.25">
      <c r="A60" s="60">
        <v>47</v>
      </c>
      <c r="B60" s="63" t="s">
        <v>71</v>
      </c>
      <c r="C60" s="74" t="s">
        <v>88</v>
      </c>
      <c r="D60" s="63" t="s">
        <v>98</v>
      </c>
      <c r="E60" s="64">
        <v>374</v>
      </c>
      <c r="F60" s="33"/>
      <c r="G60" s="75">
        <v>1</v>
      </c>
    </row>
    <row r="61" spans="1:9" ht="13.5" thickBot="1" x14ac:dyDescent="0.25">
      <c r="A61" s="51">
        <v>48</v>
      </c>
      <c r="B61" s="52" t="s">
        <v>72</v>
      </c>
      <c r="C61" s="53" t="s">
        <v>89</v>
      </c>
      <c r="D61" s="52" t="s">
        <v>100</v>
      </c>
      <c r="E61" s="54">
        <v>598</v>
      </c>
      <c r="F61" s="33"/>
      <c r="G61" s="50">
        <f>SUM(E61*F61)</f>
        <v>0</v>
      </c>
    </row>
    <row r="62" spans="1:9" ht="13.5" thickBot="1" x14ac:dyDescent="0.25">
      <c r="A62" s="51">
        <v>49</v>
      </c>
      <c r="B62" s="52" t="s">
        <v>112</v>
      </c>
      <c r="C62" s="53" t="s">
        <v>90</v>
      </c>
      <c r="D62" s="52" t="s">
        <v>98</v>
      </c>
      <c r="E62" s="54">
        <v>448</v>
      </c>
      <c r="F62" s="33"/>
      <c r="G62" s="50">
        <f>SUM(E62*F62)</f>
        <v>0</v>
      </c>
    </row>
    <row r="63" spans="1:9" ht="13.5" thickBot="1" x14ac:dyDescent="0.25">
      <c r="A63" s="51">
        <v>50</v>
      </c>
      <c r="B63" s="52" t="s">
        <v>73</v>
      </c>
      <c r="C63" s="53" t="s">
        <v>91</v>
      </c>
      <c r="D63" s="52" t="s">
        <v>100</v>
      </c>
      <c r="E63" s="54">
        <v>1344</v>
      </c>
      <c r="F63" s="84"/>
      <c r="G63" s="50">
        <f t="shared" ref="G63:G68" si="2">SUM(E63*F63)</f>
        <v>0</v>
      </c>
    </row>
    <row r="64" spans="1:9" ht="13.5" thickBot="1" x14ac:dyDescent="0.25">
      <c r="A64" s="51">
        <v>51</v>
      </c>
      <c r="B64" s="52">
        <v>325</v>
      </c>
      <c r="C64" s="53" t="s">
        <v>92</v>
      </c>
      <c r="D64" s="52" t="s">
        <v>100</v>
      </c>
      <c r="E64" s="54">
        <v>2539</v>
      </c>
      <c r="F64" s="33"/>
      <c r="G64" s="50">
        <f t="shared" si="2"/>
        <v>0</v>
      </c>
    </row>
    <row r="65" spans="1:9" ht="13.5" thickBot="1" x14ac:dyDescent="0.25">
      <c r="A65" s="51">
        <v>52</v>
      </c>
      <c r="B65" s="52" t="s">
        <v>74</v>
      </c>
      <c r="C65" s="53" t="s">
        <v>115</v>
      </c>
      <c r="D65" s="52" t="s">
        <v>101</v>
      </c>
      <c r="E65" s="54">
        <v>210</v>
      </c>
      <c r="F65" s="33"/>
      <c r="G65" s="50">
        <f t="shared" si="2"/>
        <v>0</v>
      </c>
    </row>
    <row r="66" spans="1:9" ht="13.5" thickBot="1" x14ac:dyDescent="0.25">
      <c r="A66" s="51">
        <v>53</v>
      </c>
      <c r="B66" s="52" t="s">
        <v>74</v>
      </c>
      <c r="C66" s="53" t="s">
        <v>116</v>
      </c>
      <c r="D66" s="52" t="s">
        <v>101</v>
      </c>
      <c r="E66" s="54">
        <v>84</v>
      </c>
      <c r="F66" s="33"/>
      <c r="G66" s="50">
        <f t="shared" si="2"/>
        <v>0</v>
      </c>
    </row>
    <row r="67" spans="1:9" ht="13.5" thickBot="1" x14ac:dyDescent="0.25">
      <c r="A67" s="51">
        <v>54</v>
      </c>
      <c r="B67" s="52" t="s">
        <v>76</v>
      </c>
      <c r="C67" s="53" t="s">
        <v>125</v>
      </c>
      <c r="D67" s="52" t="s">
        <v>87</v>
      </c>
      <c r="E67" s="54">
        <v>1792</v>
      </c>
      <c r="F67" s="33"/>
      <c r="G67" s="50">
        <f t="shared" si="2"/>
        <v>0</v>
      </c>
    </row>
    <row r="68" spans="1:9" ht="13.5" thickBot="1" x14ac:dyDescent="0.25">
      <c r="A68" s="51">
        <v>55</v>
      </c>
      <c r="B68" s="52" t="s">
        <v>143</v>
      </c>
      <c r="C68" s="53" t="s">
        <v>157</v>
      </c>
      <c r="D68" s="52" t="s">
        <v>87</v>
      </c>
      <c r="E68" s="54">
        <v>504</v>
      </c>
      <c r="F68" s="33"/>
      <c r="G68" s="50">
        <f t="shared" si="2"/>
        <v>0</v>
      </c>
    </row>
    <row r="69" spans="1:9" s="35" customFormat="1" x14ac:dyDescent="0.2">
      <c r="A69" s="79"/>
      <c r="B69" s="79"/>
      <c r="C69" s="80"/>
      <c r="D69" s="81"/>
      <c r="E69" s="81"/>
      <c r="F69" s="80" t="s">
        <v>156</v>
      </c>
      <c r="G69" s="82">
        <f>SUM(G60:G68)</f>
        <v>1</v>
      </c>
      <c r="H69" s="69"/>
      <c r="I69" s="69"/>
    </row>
    <row r="70" spans="1:9" x14ac:dyDescent="0.2">
      <c r="F70" s="83"/>
      <c r="G70" s="68"/>
    </row>
    <row r="71" spans="1:9" x14ac:dyDescent="0.2">
      <c r="F71" s="83"/>
      <c r="G71" s="68"/>
    </row>
    <row r="72" spans="1:9" x14ac:dyDescent="0.2">
      <c r="F72" s="83"/>
      <c r="G72" s="68"/>
    </row>
  </sheetData>
  <mergeCells count="1">
    <mergeCell ref="A1:G4"/>
  </mergeCells>
  <pageMargins left="0.75" right="0.75" top="1" bottom="1" header="0.5" footer="0.5"/>
  <pageSetup scale="58" orientation="portrait" r:id="rId1"/>
  <headerFooter alignWithMargins="0">
    <oddFooter>&amp;CP-&amp;P+2.</oddFooter>
  </headerFooter>
  <rowBreaks count="1" manualBreakCount="1">
    <brk id="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Richardson, Jenna</cp:lastModifiedBy>
  <cp:lastPrinted>2024-09-23T14:19:10Z</cp:lastPrinted>
  <dcterms:created xsi:type="dcterms:W3CDTF">2007-03-28T15:47:11Z</dcterms:created>
  <dcterms:modified xsi:type="dcterms:W3CDTF">2024-09-23T19:17:36Z</dcterms:modified>
</cp:coreProperties>
</file>