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autoCompressPictures="0"/>
  <mc:AlternateContent xmlns:mc="http://schemas.openxmlformats.org/markup-compatibility/2006">
    <mc:Choice Requires="x15">
      <x15ac:absPath xmlns:x15ac="http://schemas.microsoft.com/office/spreadsheetml/2010/11/ac" url="C:\Users\xk231921\Downloads\"/>
    </mc:Choice>
  </mc:AlternateContent>
  <xr:revisionPtr revIDLastSave="0" documentId="8_{76CAF8EE-F876-4A4A-BFE9-D46D9300DCF4}" xr6:coauthVersionLast="47" xr6:coauthVersionMax="47" xr10:uidLastSave="{00000000-0000-0000-0000-000000000000}"/>
  <bookViews>
    <workbookView xWindow="28680" yWindow="-120" windowWidth="29040" windowHeight="15720" activeTab="2"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FORM'!$A$1:$G$54</definedName>
    <definedName name="_xlnm.Print_Area" localSheetId="4">'CONTRACTOR USE'!$A$1:$E$50</definedName>
    <definedName name="_xlnm.Print_Area" localSheetId="0">'INSTRUCTIONS '!$A$1:$K$28</definedName>
    <definedName name="_xlnm.Print_Area" localSheetId="1">PROPOSAL!$A$1:$K$36</definedName>
    <definedName name="_xlnm.Print_Area" localSheetId="3">'SIGNATURE PAGE'!$A$1:$M$57</definedName>
    <definedName name="_xlnm.Print_Titles" localSheetId="2">'BID FORM'!$1:$5</definedName>
    <definedName name="_xlnm.Print_Titles" localSheetId="4">'CONTRACTOR USE'!$1:$5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54" i="10" l="1"/>
  <c r="G49" i="10"/>
  <c r="G48" i="10"/>
  <c r="E51" i="11"/>
  <c r="E50" i="11"/>
  <c r="E17" i="11"/>
  <c r="G53" i="10"/>
  <c r="E17" i="10"/>
  <c r="E52" i="10"/>
  <c r="G52" i="10" s="1"/>
  <c r="E51" i="10"/>
  <c r="G51" i="10" s="1"/>
  <c r="K3" i="3" l="1"/>
  <c r="G37" i="10"/>
  <c r="G38" i="10"/>
  <c r="G47" i="10" l="1"/>
  <c r="G46" i="10"/>
  <c r="G45" i="10"/>
  <c r="G44" i="10"/>
  <c r="G43" i="10"/>
  <c r="G42" i="10"/>
  <c r="G41" i="10"/>
  <c r="G40" i="10"/>
  <c r="G39" i="10"/>
  <c r="G8" i="10" l="1"/>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l="1"/>
  <c r="G7" i="10" l="1"/>
  <c r="K2" i="3" s="1"/>
  <c r="K5" i="3" s="1"/>
  <c r="A23" i="5" l="1"/>
  <c r="A24" i="5" s="1"/>
</calcChain>
</file>

<file path=xl/sharedStrings.xml><?xml version="1.0" encoding="utf-8"?>
<sst xmlns="http://schemas.openxmlformats.org/spreadsheetml/2006/main" count="374" uniqueCount="166">
  <si>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</si>
  <si>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</si>
  <si>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</si>
  <si>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</si>
  <si>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</si>
  <si>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</si>
  <si>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</si>
  <si>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</si>
  <si>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</si>
  <si>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</si>
  <si>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</si>
  <si>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</si>
  <si>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</si>
  <si>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</si>
  <si>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</si>
  <si>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</si>
  <si>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</si>
  <si>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</si>
  <si>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AMOUNT</t>
  </si>
  <si>
    <t xml:space="preserve"> </t>
  </si>
  <si>
    <t>Figures</t>
  </si>
  <si>
    <t xml:space="preserve">Enclosed is a (         ) Bidder's Surety Bond, (        ) Certified Check, (        ) Cashier's Check for </t>
  </si>
  <si>
    <t>which the City of Tulsa may retain or recover as liquidated damages in the event that the undersigned fails to enter into</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</si>
  <si>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</si>
  <si>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</si>
  <si>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</si>
  <si>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</si>
  <si>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</si>
  <si>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</si>
  <si>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</si>
  <si>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</si>
  <si>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</si>
  <si>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</si>
  <si>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</si>
  <si>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</si>
  <si>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</si>
  <si>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</si>
  <si>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</si>
  <si>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</si>
  <si>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</si>
  <si>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</si>
  <si>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</si>
  <si>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</si>
  <si>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</si>
  <si>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</si>
  <si>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</si>
  <si>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</si>
  <si>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</si>
  <si>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</si>
  <si>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</si>
  <si>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</si>
  <si>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</si>
  <si>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</si>
  <si>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</si>
  <si>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</si>
  <si>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</si>
  <si>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</si>
  <si>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</si>
  <si>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</si>
  <si>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</si>
  <si>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</si>
  <si>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</si>
  <si>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</si>
  <si>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</si>
  <si>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</si>
  <si>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</si>
  <si>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</si>
  <si>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t>5.  Print 1 hardcopy of the "PROPOSAL" tab, BID FORM and the "SIGNATURE PAGE" tab.</t>
  </si>
  <si>
    <t>MOBILIZATION</t>
  </si>
  <si>
    <t>EA</t>
  </si>
  <si>
    <t>CY</t>
  </si>
  <si>
    <t>SY</t>
  </si>
  <si>
    <t>LF</t>
  </si>
  <si>
    <t>ATTEST:</t>
  </si>
  <si>
    <t>contract for the work covered by this proposal, provided the Contract is awarded to the undersigned within thirty (30)</t>
  </si>
  <si>
    <t>DATA INPUT
UNIT PRICE</t>
  </si>
  <si>
    <t>LS</t>
  </si>
  <si>
    <t>Fax Number: _________________________</t>
  </si>
  <si>
    <t>($                                               )</t>
  </si>
  <si>
    <t>TON</t>
  </si>
  <si>
    <t>BASE BID</t>
  </si>
  <si>
    <t>WATER TABLE CRADLE</t>
  </si>
  <si>
    <t>OWNERS ALLOWANCE</t>
  </si>
  <si>
    <t>ALLOW</t>
  </si>
  <si>
    <t>CITYWIDE LIFT STATION - KINGSTON GRAVITY SEWER, CONTRACT 2</t>
  </si>
  <si>
    <t xml:space="preserve"> TMUA PROJECT NO. ES 2020-07C2</t>
  </si>
  <si>
    <t>By and Between: Holloway, Updike &amp; Bellen, Inc. (ENGINEER) and RECIPIENT. The enclosed electronic media is provided pursuant to your request and is for your limited use in connection with your submittal of Bid Proposal for Project No. ES 2020-07C2 Citywide Lift Station - Kingston Gravity Sewer, Contract 2.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</si>
  <si>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PROPOSAL FOR
CITYWIDE LIFT STATION - KINGSTON GRAVITY SEWER, CONTRACT 2
PROJECT NO. ES 2020-07C2</t>
  </si>
  <si>
    <t>PROJECT SIGN (CITY OF TULSA)</t>
  </si>
  <si>
    <t>SWPPP DOCUMENTATION &amp; MANAGEMENT</t>
  </si>
  <si>
    <t>RIGHT-OF-WAY CLEARING &amp; RESTORING</t>
  </si>
  <si>
    <t>UNCLASSIFIED EXCAVATION AND BACKFILL</t>
  </si>
  <si>
    <t>AGGREGATE BASE TYPE (A)</t>
  </si>
  <si>
    <t>CONTRACTOR CONSTRUCTION STAKING</t>
  </si>
  <si>
    <t>20 INCH STEEL CASING BY BORE &amp; JACK</t>
  </si>
  <si>
    <t>20 INCH CONCRETE CASING</t>
  </si>
  <si>
    <t>6 INCH PVC AWWA C900 CLASS 200, DR 14 (WATER LINE)</t>
  </si>
  <si>
    <t>4.0 FOOT DIA. STANDARD MANHOLE (0-6 FEET)</t>
  </si>
  <si>
    <t>4.0 FOOT DIA. STANDARD MANHOLE EXTRA DEPTH OVER 6 FEET</t>
  </si>
  <si>
    <t>4.0 FOOT DIA. DROP MANHOLE (0-6 FEET)</t>
  </si>
  <si>
    <t>4.0 FOOT DIA. DROP MANHOLE EXTRA DEPTH OVER 6 FEET</t>
  </si>
  <si>
    <t>SODDING</t>
  </si>
  <si>
    <t>HYDROMULCHING</t>
  </si>
  <si>
    <t>TRENCH SAFETY PLAN</t>
  </si>
  <si>
    <t>SILT FENCE</t>
  </si>
  <si>
    <t>CONSTRUCTION AS-BUILTS</t>
  </si>
  <si>
    <t>ACCEPTANCE SAMPLING/TESTING REQUIREMENTS</t>
  </si>
  <si>
    <t>PHOTOGRAPHIC DOCUMENTATION</t>
  </si>
  <si>
    <t>DEMOLISH EXISTING LIFT STATION</t>
  </si>
  <si>
    <t>ABANDON EXISTING 6 INCH C.I. FORCE MAIN</t>
  </si>
  <si>
    <t>LAID UP RIP RAP</t>
  </si>
  <si>
    <t>TURF REINFORCEMENT MAT</t>
  </si>
  <si>
    <t>FILTER FABRIC</t>
  </si>
  <si>
    <t>VF</t>
  </si>
  <si>
    <t>SOLID SLAB SODDING</t>
  </si>
  <si>
    <t>SUBGRADE METHOD "B" - 8 INCHES</t>
  </si>
  <si>
    <t>SEPARATOR FABRIC</t>
  </si>
  <si>
    <t>SUPERPAVE, INSOLUBLE TYPE S4 (PG 64-22 OK)</t>
  </si>
  <si>
    <t>SUPERPAVE, TYPE S3 (PG 64-22 OK)</t>
  </si>
  <si>
    <t>CONCRETE DRIVEWAY (6 INCH -H.E.S.)</t>
  </si>
  <si>
    <t>ASPHALT DRIVEWAY (6 INCH)</t>
  </si>
  <si>
    <t>REMOVAL OF PAVEMENT</t>
  </si>
  <si>
    <t>REMOVAL OF ASPHALT DRIVEWAY</t>
  </si>
  <si>
    <t>REMOVAL OF CONCRETE DRIVEWAY</t>
  </si>
  <si>
    <r>
      <t xml:space="preserve">therein; to complete said work within </t>
    </r>
    <r>
      <rPr>
        <b/>
        <u/>
        <sz val="11.5"/>
        <rFont val="Arial"/>
        <family val="2"/>
      </rPr>
      <t>365 calendar days</t>
    </r>
    <r>
      <rPr>
        <sz val="11.5"/>
        <rFont val="Arial"/>
        <family val="2"/>
      </rPr>
      <t xml:space="preserve"> after the work order is issued; and to accept in</t>
    </r>
  </si>
  <si>
    <t xml:space="preserve">8 INCH DIA. PVC SDR 26 </t>
  </si>
  <si>
    <t>COT 101</t>
  </si>
  <si>
    <t>COT 220</t>
  </si>
  <si>
    <t>COT 301</t>
  </si>
  <si>
    <t>COT 302</t>
  </si>
  <si>
    <t>COT 303</t>
  </si>
  <si>
    <t>ODOT 303(A)</t>
  </si>
  <si>
    <t>COT 304</t>
  </si>
  <si>
    <t>COT 307</t>
  </si>
  <si>
    <t>COT 309</t>
  </si>
  <si>
    <t>COT 313</t>
  </si>
  <si>
    <t>COT 314</t>
  </si>
  <si>
    <t>COT 325</t>
  </si>
  <si>
    <t>COT 327</t>
  </si>
  <si>
    <t>COT 330</t>
  </si>
  <si>
    <t>COT 331</t>
  </si>
  <si>
    <t>COT 334</t>
  </si>
  <si>
    <t>COT 335</t>
  </si>
  <si>
    <t>COT 400.7.5</t>
  </si>
  <si>
    <t>COT 404</t>
  </si>
  <si>
    <t>ODOT 601(E)</t>
  </si>
  <si>
    <t>ODOT 601(B)</t>
  </si>
  <si>
    <t>SPECIAL</t>
  </si>
  <si>
    <t>ODOT 202(A)</t>
  </si>
  <si>
    <t>ODOT 230(A)</t>
  </si>
  <si>
    <t>ODOT 310(B)</t>
  </si>
  <si>
    <t>ODOT 411(C)</t>
  </si>
  <si>
    <t>ODOT 610(B)</t>
  </si>
  <si>
    <t>ODOT 610(G)</t>
  </si>
  <si>
    <t>ODOT 619(B)</t>
  </si>
  <si>
    <t xml:space="preserve"> COT 302</t>
  </si>
  <si>
    <t>RIGHT-OF-WAY CLEARING &amp; RESTORING (DEDUCT)</t>
  </si>
  <si>
    <t>UNCLASSIFIED EXCAVATION AND BACKFILL (DEDUCT)</t>
  </si>
  <si>
    <t>ADDITIVE ALTERNATE 1</t>
  </si>
  <si>
    <t>TOTAL ADDITIVE ALTERNATE 1</t>
  </si>
  <si>
    <t xml:space="preserve">TOTAL BASE BID </t>
  </si>
  <si>
    <t>TOTAL BID BASIS OF AWARD (BASE BID + ADDITIVE ALTERNATE 1)</t>
  </si>
  <si>
    <t>TOTAL BID</t>
  </si>
  <si>
    <t>IT SHOULD BE NOTED THAT THE LOWEST RESPONSIBLE BID SHALL BE DETERMINED BY THE TOTAL BASE BID PLUS ADDITIVE ALTERNATE 1 (BASIS OF AWARD). ADDITIVE ALTERNATE 1 MAY OR MAY NOT BE AWARDED AT THE SOLE DISCRETION OF THE CITY OF TULSA. ANY PROPOSAL SUBMITTED WITH ADDITIVE ALTERNATE 1 INCOMPLETE SHALL BE CONSIDERED NON-RESPONSIVE.</t>
  </si>
  <si>
    <t>TRAFFIC CONTROL</t>
  </si>
  <si>
    <t>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</si>
</sst>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0" x14ac:knownFonts="1">
    <font>
      <sz val="10"/>
      <name val="Arial"/>
    </font>
    <font>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b/>
      <sz val="8"/>
      <name val="Arial"/>
      <family val="2"/>
    </font>
    <font>
      <b/>
      <u/>
      <sz val="8"/>
      <name val="Arial"/>
      <family val="2"/>
    </font>
    <font>
      <sz val="8"/>
      <name val="Arial"/>
      <family val="2"/>
    </font>
    <font>
      <u/>
      <sz val="10"/>
      <color theme="10"/>
      <name val="Arial"/>
      <family val="2"/>
    </font>
    <font>
      <u/>
      <sz val="10"/>
      <color theme="11"/>
      <name val="Arial"/>
      <family val="2"/>
    </font>
    <font>
      <b/>
      <sz val="9"/>
      <name val="Arial"/>
      <family val="2"/>
    </font>
    <font>
      <sz val="12"/>
      <color theme="1"/>
      <name val="Arial"/>
      <family val="2"/>
    </font>
    <font>
      <sz val="11"/>
      <name val="Arial"/>
      <family val="2"/>
    </font>
    <font>
      <b/>
      <sz val="11"/>
      <name val="Arial"/>
      <family val="2"/>
    </font>
    <font>
      <b/>
      <sz val="11.5"/>
      <name val="Arial"/>
      <family val="2"/>
    </font>
    <font>
      <sz val="11.5"/>
      <name val="Arial"/>
      <family val="2"/>
    </font>
    <font>
      <b/>
      <u/>
      <sz val="11.5"/>
      <name val="Arial"/>
      <family val="2"/>
    </font>
    <font>
      <sz val="10"/>
      <name val="Arial"/>
    </font>
  </fonts>
  <fills count="2">
    <fill>
      <patternFill patternType="none"/>
    </fill>
    <fill>
      <patternFill patternType="gray125"/>
    </fill>
  </fills>
  <borders count="30">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indexed="64"/>
      </right>
      <top style="thin">
        <color auto="1"/>
      </top>
      <bottom style="medium">
        <color indexed="64"/>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top style="thin">
        <color indexed="64"/>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thin">
        <color auto="1"/>
      </bottom>
      <diagonal/>
    </border>
  </borders>
  <cellStyleXfs count="223">
    <xf numFmtId="0" fontId="0" fillId="0" borderId="0"/>
    <xf numFmtId="0" fontId="2"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19" fillId="0" borderId="0" applyFont="0" applyFill="0" applyBorder="0" applyAlignment="0" applyProtection="0"/>
  </cellStyleXfs>
  <cellXfs count="108">
    <xf numFmtId="0" fontId="0" fillId="0" borderId="0" xfId="0"/>
    <xf numFmtId="0" fontId="1" fillId="0" borderId="0" xfId="0" applyFont="1"/>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right"/>
    </xf>
    <xf numFmtId="0" fontId="8" fillId="0" borderId="0" xfId="0" applyFont="1" applyAlignment="1">
      <alignment horizontal="left"/>
    </xf>
    <xf numFmtId="0" fontId="9" fillId="0" borderId="0" xfId="0" applyFont="1" applyAlignment="1">
      <alignment horizontal="left" vertical="top" wrapText="1"/>
    </xf>
    <xf numFmtId="0" fontId="7" fillId="0" borderId="0" xfId="0" applyFont="1" applyAlignment="1">
      <alignment horizontal="center"/>
    </xf>
    <xf numFmtId="0" fontId="4" fillId="0" borderId="0" xfId="0" applyFont="1" applyAlignment="1">
      <alignment horizontal="center"/>
    </xf>
    <xf numFmtId="0" fontId="0" fillId="0" borderId="0" xfId="0" applyAlignment="1">
      <alignment wrapText="1"/>
    </xf>
    <xf numFmtId="0" fontId="4" fillId="0" borderId="0" xfId="0" applyFont="1"/>
    <xf numFmtId="0" fontId="7" fillId="0" borderId="0" xfId="0" applyFont="1"/>
    <xf numFmtId="0" fontId="9" fillId="0" borderId="0" xfId="0" applyFont="1" applyAlignment="1">
      <alignment vertical="top" wrapText="1"/>
    </xf>
    <xf numFmtId="0" fontId="2" fillId="0" borderId="0" xfId="1"/>
    <xf numFmtId="0" fontId="5" fillId="0" borderId="0" xfId="1" applyFont="1"/>
    <xf numFmtId="0" fontId="14" fillId="0" borderId="0" xfId="0" applyFont="1"/>
    <xf numFmtId="0" fontId="15" fillId="0" borderId="0" xfId="0" applyFont="1"/>
    <xf numFmtId="44" fontId="14" fillId="0" borderId="0" xfId="0" applyNumberFormat="1" applyFont="1"/>
    <xf numFmtId="0" fontId="14" fillId="0" borderId="0" xfId="0" applyFont="1" applyAlignment="1">
      <alignment vertical="top"/>
    </xf>
    <xf numFmtId="3" fontId="14" fillId="0" borderId="0" xfId="0" applyNumberFormat="1" applyFont="1"/>
    <xf numFmtId="43" fontId="14" fillId="0" borderId="0" xfId="0" applyNumberFormat="1" applyFont="1"/>
    <xf numFmtId="164" fontId="14" fillId="0" borderId="0" xfId="0" applyNumberFormat="1" applyFont="1" applyAlignment="1">
      <alignment horizontal="center" vertical="top"/>
    </xf>
    <xf numFmtId="0" fontId="15" fillId="0" borderId="1" xfId="0" applyFont="1" applyBorder="1"/>
    <xf numFmtId="0" fontId="14" fillId="0" borderId="1" xfId="0" applyFont="1" applyBorder="1"/>
    <xf numFmtId="44" fontId="14" fillId="0" borderId="1" xfId="0" applyNumberFormat="1" applyFont="1" applyBorder="1"/>
    <xf numFmtId="0" fontId="14" fillId="0" borderId="1" xfId="0" applyFont="1" applyBorder="1" applyAlignment="1">
      <alignment vertical="top"/>
    </xf>
    <xf numFmtId="3" fontId="14" fillId="0" borderId="1" xfId="0" applyNumberFormat="1" applyFont="1" applyBorder="1"/>
    <xf numFmtId="0" fontId="14" fillId="0" borderId="2" xfId="0" applyFont="1" applyBorder="1"/>
    <xf numFmtId="3" fontId="14" fillId="0" borderId="2" xfId="0" applyNumberFormat="1" applyFont="1" applyBorder="1"/>
    <xf numFmtId="0" fontId="14" fillId="0" borderId="0" xfId="0" applyFont="1" applyAlignment="1">
      <alignment horizontal="left"/>
    </xf>
    <xf numFmtId="0" fontId="17" fillId="0" borderId="0" xfId="0" applyFont="1"/>
    <xf numFmtId="0" fontId="16" fillId="0" borderId="0" xfId="0" applyFont="1" applyProtection="1">
      <protection hidden="1"/>
    </xf>
    <xf numFmtId="0" fontId="17" fillId="0" borderId="0" xfId="0" applyFont="1" applyProtection="1">
      <protection hidden="1"/>
    </xf>
    <xf numFmtId="0" fontId="17" fillId="0" borderId="0" xfId="0" applyFont="1" applyAlignment="1" applyProtection="1">
      <alignment wrapText="1"/>
      <protection hidden="1"/>
    </xf>
    <xf numFmtId="0" fontId="18" fillId="0" borderId="0" xfId="0" applyFont="1" applyProtection="1">
      <protection hidden="1"/>
    </xf>
    <xf numFmtId="0" fontId="16" fillId="0" borderId="0" xfId="0" quotePrefix="1" applyFont="1" applyProtection="1">
      <protection hidden="1"/>
    </xf>
    <xf numFmtId="0" fontId="3" fillId="0" borderId="3" xfId="1" applyFont="1" applyBorder="1" applyAlignment="1">
      <alignment horizontal="center" wrapText="1"/>
    </xf>
    <xf numFmtId="0" fontId="3" fillId="0" borderId="4" xfId="1" applyFont="1" applyBorder="1" applyAlignment="1">
      <alignment horizontal="center" wrapText="1"/>
    </xf>
    <xf numFmtId="0" fontId="3" fillId="0" borderId="4" xfId="1" applyFont="1" applyBorder="1" applyAlignment="1">
      <alignment horizontal="center"/>
    </xf>
    <xf numFmtId="0" fontId="3" fillId="0" borderId="5" xfId="1" applyFont="1" applyBorder="1" applyAlignment="1">
      <alignment horizontal="center"/>
    </xf>
    <xf numFmtId="0" fontId="2" fillId="0" borderId="0" xfId="1" applyAlignment="1">
      <alignment wrapText="1"/>
    </xf>
    <xf numFmtId="0" fontId="2" fillId="0" borderId="0" xfId="1" applyAlignment="1">
      <alignment horizontal="center" vertical="center"/>
    </xf>
    <xf numFmtId="3" fontId="13" fillId="0" borderId="9" xfId="0" applyNumberFormat="1" applyFont="1" applyBorder="1" applyAlignment="1">
      <alignment horizontal="center" vertical="center"/>
    </xf>
    <xf numFmtId="0" fontId="6" fillId="0" borderId="11" xfId="1" applyFont="1" applyBorder="1" applyAlignment="1">
      <alignment horizontal="center" vertical="center" wrapText="1"/>
    </xf>
    <xf numFmtId="44" fontId="9" fillId="0" borderId="0" xfId="0" applyNumberFormat="1" applyFont="1"/>
    <xf numFmtId="164" fontId="6" fillId="0" borderId="9" xfId="0" applyNumberFormat="1" applyFont="1" applyBorder="1" applyAlignment="1" applyProtection="1">
      <alignment horizontal="right" vertical="center" wrapText="1"/>
      <protection locked="0"/>
    </xf>
    <xf numFmtId="164" fontId="6" fillId="0" borderId="6" xfId="0" applyNumberFormat="1" applyFont="1" applyBorder="1" applyAlignment="1">
      <alignment horizontal="right"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xf>
    <xf numFmtId="164" fontId="6" fillId="0" borderId="9" xfId="0" applyNumberFormat="1" applyFont="1" applyBorder="1" applyAlignment="1">
      <alignment horizontal="righ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right" vertical="center" wrapText="1"/>
    </xf>
    <xf numFmtId="164" fontId="3" fillId="0" borderId="7" xfId="1" applyNumberFormat="1" applyFont="1" applyBorder="1" applyAlignment="1">
      <alignment horizontal="right" vertical="center" wrapText="1"/>
    </xf>
    <xf numFmtId="0" fontId="13" fillId="0" borderId="9" xfId="0" applyFont="1" applyBorder="1" applyAlignment="1">
      <alignment horizontal="center" vertical="center"/>
    </xf>
    <xf numFmtId="0" fontId="13" fillId="0" borderId="9" xfId="0" applyFont="1" applyBorder="1" applyAlignment="1">
      <alignment vertical="center"/>
    </xf>
    <xf numFmtId="1" fontId="13" fillId="0" borderId="9" xfId="0" applyNumberFormat="1" applyFont="1" applyBorder="1" applyAlignment="1">
      <alignment horizontal="center" vertical="center"/>
    </xf>
    <xf numFmtId="3" fontId="13" fillId="0" borderId="9" xfId="222" applyNumberFormat="1" applyFont="1" applyFill="1" applyBorder="1" applyAlignment="1">
      <alignment horizontal="center" vertical="center"/>
    </xf>
    <xf numFmtId="165" fontId="13" fillId="0" borderId="9" xfId="0" applyNumberFormat="1" applyFont="1" applyBorder="1" applyAlignment="1">
      <alignment horizontal="center" vertical="center"/>
    </xf>
    <xf numFmtId="0" fontId="13" fillId="0" borderId="9" xfId="0" applyFont="1" applyBorder="1" applyAlignment="1">
      <alignment vertical="center" wrapText="1"/>
    </xf>
    <xf numFmtId="0" fontId="13" fillId="0" borderId="9" xfId="0" applyFont="1" applyBorder="1" applyAlignment="1">
      <alignment horizontal="left" vertical="center"/>
    </xf>
    <xf numFmtId="0" fontId="3" fillId="0" borderId="1" xfId="0" applyFont="1" applyBorder="1" applyAlignment="1">
      <alignment horizontal="right"/>
    </xf>
    <xf numFmtId="0" fontId="3" fillId="0" borderId="1" xfId="0" applyFont="1" applyBorder="1"/>
    <xf numFmtId="0" fontId="13" fillId="0" borderId="21" xfId="0" applyFont="1" applyBorder="1" applyAlignment="1">
      <alignment horizontal="center" vertical="center"/>
    </xf>
    <xf numFmtId="0" fontId="13" fillId="0" borderId="21" xfId="0" applyFont="1" applyBorder="1" applyAlignment="1">
      <alignment vertical="center" wrapText="1"/>
    </xf>
    <xf numFmtId="164" fontId="6" fillId="0" borderId="21" xfId="0" applyNumberFormat="1" applyFont="1" applyBorder="1" applyAlignment="1" applyProtection="1">
      <alignment horizontal="right" vertical="center" wrapText="1"/>
      <protection locked="0"/>
    </xf>
    <xf numFmtId="0" fontId="13" fillId="0" borderId="9" xfId="0" applyFont="1" applyBorder="1" applyAlignment="1">
      <alignment horizontal="center" vertical="center" wrapText="1"/>
    </xf>
    <xf numFmtId="3" fontId="13" fillId="0" borderId="9" xfId="222" applyNumberFormat="1" applyFont="1" applyBorder="1" applyAlignment="1">
      <alignment horizontal="center" vertical="center"/>
    </xf>
    <xf numFmtId="164" fontId="6" fillId="0" borderId="22" xfId="0" applyNumberFormat="1" applyFont="1" applyBorder="1" applyAlignment="1">
      <alignment horizontal="right" vertical="center" wrapText="1"/>
    </xf>
    <xf numFmtId="3" fontId="13" fillId="0" borderId="21" xfId="222" applyNumberFormat="1"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horizontal="right" vertical="center"/>
    </xf>
    <xf numFmtId="0" fontId="3" fillId="0" borderId="25" xfId="0" applyFont="1" applyBorder="1" applyAlignment="1">
      <alignment horizontal="center" vertical="center" wrapText="1"/>
    </xf>
    <xf numFmtId="164" fontId="3" fillId="0" borderId="25" xfId="0" applyNumberFormat="1" applyFont="1" applyBorder="1" applyAlignment="1">
      <alignment horizontal="right" vertical="center" wrapText="1"/>
    </xf>
    <xf numFmtId="164" fontId="3" fillId="0" borderId="19" xfId="1" applyNumberFormat="1" applyFont="1" applyBorder="1" applyAlignment="1">
      <alignment horizontal="right" vertical="center" wrapText="1"/>
    </xf>
    <xf numFmtId="0" fontId="6" fillId="0" borderId="28" xfId="1" applyFont="1" applyBorder="1" applyAlignment="1">
      <alignment horizontal="center" vertical="center" wrapText="1"/>
    </xf>
    <xf numFmtId="0" fontId="4" fillId="0" borderId="0" xfId="0" applyFont="1" applyAlignment="1">
      <alignment horizontal="center"/>
    </xf>
    <xf numFmtId="0" fontId="12" fillId="0" borderId="0" xfId="0" applyFont="1" applyAlignment="1">
      <alignment horizontal="center"/>
    </xf>
    <xf numFmtId="0" fontId="9" fillId="0" borderId="0" xfId="0" applyFont="1" applyAlignment="1">
      <alignment horizontal="left" vertical="top" wrapText="1"/>
    </xf>
    <xf numFmtId="0" fontId="16" fillId="0" borderId="0" xfId="0" applyFont="1" applyAlignment="1" applyProtection="1">
      <alignment horizontal="center"/>
      <protection hidden="1"/>
    </xf>
    <xf numFmtId="0" fontId="16" fillId="0" borderId="0" xfId="0" applyFont="1" applyAlignment="1">
      <alignment horizontal="center"/>
    </xf>
    <xf numFmtId="0" fontId="12" fillId="0" borderId="0" xfId="0" applyFont="1" applyAlignment="1" applyProtection="1">
      <alignment horizontal="left" vertical="top" wrapText="1"/>
      <protection hidden="1"/>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3" fillId="0" borderId="26" xfId="1" applyFont="1" applyBorder="1" applyAlignment="1">
      <alignment horizontal="left" vertical="center" wrapText="1"/>
    </xf>
    <xf numFmtId="0" fontId="3" fillId="0" borderId="2" xfId="1" applyFont="1" applyBorder="1" applyAlignment="1">
      <alignment horizontal="left" vertical="center" wrapText="1"/>
    </xf>
    <xf numFmtId="0" fontId="3" fillId="0" borderId="27" xfId="1" applyFont="1" applyBorder="1" applyAlignment="1">
      <alignment horizontal="left" vertical="center" wrapText="1"/>
    </xf>
    <xf numFmtId="0" fontId="14" fillId="0" borderId="2" xfId="0" applyFont="1" applyBorder="1" applyAlignment="1">
      <alignment horizontal="center"/>
    </xf>
    <xf numFmtId="164" fontId="14" fillId="0" borderId="1" xfId="0" applyNumberFormat="1" applyFont="1" applyBorder="1" applyAlignment="1">
      <alignment horizontal="center" vertical="top"/>
    </xf>
    <xf numFmtId="0" fontId="14" fillId="0" borderId="1" xfId="0" applyFont="1" applyBorder="1" applyAlignment="1">
      <alignment horizontal="center" vertical="top"/>
    </xf>
    <xf numFmtId="164" fontId="14" fillId="0" borderId="17" xfId="0" applyNumberFormat="1" applyFont="1" applyBorder="1" applyAlignment="1">
      <alignment horizontal="center" vertical="top"/>
    </xf>
    <xf numFmtId="164" fontId="14" fillId="0" borderId="8" xfId="0" applyNumberFormat="1" applyFont="1" applyBorder="1" applyAlignment="1">
      <alignment horizontal="center" vertical="top"/>
    </xf>
    <xf numFmtId="164" fontId="14" fillId="0" borderId="18" xfId="0" applyNumberFormat="1" applyFont="1" applyBorder="1" applyAlignment="1">
      <alignment horizontal="center" vertical="top"/>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6" fillId="0" borderId="29" xfId="1" applyFont="1" applyBorder="1" applyAlignment="1">
      <alignment horizontal="left" vertical="center" wrapText="1"/>
    </xf>
  </cellXfs>
  <cellStyles count="223">
    <cellStyle name="Comma" xfId="222"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Normal" xfId="0" builtinId="0"/>
    <cellStyle name="Normal 2" xfId="1" xr:uid="{00000000-0005-0000-0000-0000DD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31</xdr:row>
      <xdr:rowOff>0</xdr:rowOff>
    </xdr:from>
    <xdr:to>
      <xdr:col>6</xdr:col>
      <xdr:colOff>101600</xdr:colOff>
      <xdr:row>31</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3"/>
  <sheetViews>
    <sheetView zoomScale="150" zoomScaleNormal="150" zoomScaleSheetLayoutView="100" zoomScalePageLayoutView="150" workbookViewId="0">
      <selection activeCell="H17" sqref="H17"/>
    </sheetView>
  </sheetViews>
  <sheetFormatPr defaultColWidth="8.7109375" defaultRowHeight="12.75" x14ac:dyDescent="0.2"/>
  <sheetData>
    <row r="1" spans="1:14" x14ac:dyDescent="0.2">
      <c r="A1" s="78" t="s">
        <v>58</v>
      </c>
      <c r="B1" s="78"/>
      <c r="C1" s="78"/>
      <c r="D1" s="78"/>
      <c r="E1" s="78"/>
      <c r="F1" s="78"/>
      <c r="G1" s="78"/>
      <c r="H1" s="78"/>
      <c r="I1" s="78"/>
      <c r="J1" s="78"/>
      <c r="K1" s="78"/>
      <c r="L1" s="11"/>
      <c r="M1" s="11"/>
      <c r="N1" s="9"/>
    </row>
    <row r="2" spans="1:14" x14ac:dyDescent="0.2">
      <c r="A2" s="79" t="s">
        <v>84</v>
      </c>
      <c r="B2" s="79"/>
      <c r="C2" s="79"/>
      <c r="D2" s="79"/>
      <c r="E2" s="79"/>
      <c r="F2" s="79"/>
      <c r="G2" s="79"/>
      <c r="H2" s="79"/>
      <c r="I2" s="79"/>
      <c r="J2" s="79"/>
      <c r="K2" s="79"/>
      <c r="L2" s="12"/>
      <c r="M2" s="12"/>
      <c r="N2" s="8"/>
    </row>
    <row r="3" spans="1:14" x14ac:dyDescent="0.2">
      <c r="A3" s="79" t="s">
        <v>85</v>
      </c>
      <c r="B3" s="79"/>
      <c r="C3" s="79"/>
      <c r="D3" s="79"/>
      <c r="E3" s="79"/>
      <c r="F3" s="79"/>
      <c r="G3" s="79"/>
      <c r="H3" s="79"/>
      <c r="I3" s="79"/>
      <c r="J3" s="79"/>
      <c r="K3" s="79"/>
      <c r="L3" s="12"/>
      <c r="M3" s="12"/>
      <c r="N3" s="8"/>
    </row>
    <row r="9" spans="1:14" x14ac:dyDescent="0.2">
      <c r="A9" s="2" t="s">
        <v>40</v>
      </c>
      <c r="B9" s="3"/>
      <c r="C9" s="3"/>
      <c r="D9" s="3"/>
      <c r="E9" s="3"/>
      <c r="F9" s="3"/>
      <c r="G9" s="3"/>
      <c r="H9" s="3"/>
      <c r="I9" s="3"/>
      <c r="J9" s="3"/>
      <c r="K9" s="3"/>
      <c r="L9" s="3"/>
      <c r="M9" s="3"/>
      <c r="N9" s="3"/>
    </row>
    <row r="10" spans="1:14" x14ac:dyDescent="0.2">
      <c r="A10" s="3" t="s">
        <v>41</v>
      </c>
      <c r="B10" s="3"/>
      <c r="C10" s="3"/>
      <c r="D10" s="3"/>
      <c r="E10" s="3"/>
      <c r="F10" s="3"/>
      <c r="G10" s="3"/>
      <c r="H10" s="3"/>
      <c r="I10" s="3"/>
      <c r="J10" s="3"/>
      <c r="K10" s="3"/>
      <c r="L10" s="3"/>
      <c r="M10" s="3"/>
      <c r="N10" s="3"/>
    </row>
    <row r="11" spans="1:14" x14ac:dyDescent="0.2">
      <c r="A11" s="3" t="s">
        <v>42</v>
      </c>
      <c r="B11" s="3"/>
      <c r="C11" s="3"/>
      <c r="D11" s="3"/>
      <c r="E11" s="3"/>
      <c r="F11" s="3"/>
      <c r="G11" s="3"/>
      <c r="H11" s="3"/>
      <c r="I11" s="3"/>
      <c r="J11" s="3"/>
      <c r="K11" s="3"/>
      <c r="L11" s="3"/>
      <c r="M11" s="3"/>
      <c r="N11" s="3"/>
    </row>
    <row r="12" spans="1:14" x14ac:dyDescent="0.2">
      <c r="A12" s="3" t="s">
        <v>43</v>
      </c>
      <c r="B12" s="3"/>
      <c r="C12" s="3"/>
      <c r="D12" s="3"/>
      <c r="E12" s="3"/>
      <c r="F12" s="3"/>
      <c r="G12" s="3"/>
      <c r="H12" s="3"/>
      <c r="I12" s="3"/>
      <c r="J12" s="3"/>
      <c r="K12" s="3"/>
      <c r="L12" s="3"/>
      <c r="M12" s="3"/>
      <c r="N12" s="3"/>
    </row>
    <row r="13" spans="1:14" x14ac:dyDescent="0.2">
      <c r="A13" s="4" t="s">
        <v>44</v>
      </c>
      <c r="B13" s="3"/>
      <c r="C13" s="3"/>
      <c r="D13" s="3"/>
      <c r="E13" s="3"/>
      <c r="F13" s="3"/>
      <c r="G13" s="3"/>
      <c r="H13" s="3"/>
      <c r="I13" s="3"/>
      <c r="J13" s="3"/>
      <c r="K13" s="3"/>
      <c r="L13" s="3"/>
      <c r="M13" s="3"/>
      <c r="N13" s="3"/>
    </row>
    <row r="14" spans="1:14" x14ac:dyDescent="0.2">
      <c r="A14" s="4" t="s">
        <v>67</v>
      </c>
      <c r="B14" s="3"/>
      <c r="C14" s="3"/>
      <c r="D14" s="3"/>
      <c r="E14" s="3"/>
      <c r="F14" s="3"/>
      <c r="G14" s="3"/>
      <c r="H14" s="3"/>
      <c r="I14" s="3"/>
      <c r="J14" s="3"/>
      <c r="K14" s="3"/>
      <c r="L14" s="3"/>
      <c r="M14" s="3"/>
      <c r="N14" s="3"/>
    </row>
    <row r="15" spans="1:14" x14ac:dyDescent="0.2">
      <c r="A15" s="4" t="s">
        <v>45</v>
      </c>
      <c r="B15" s="3"/>
      <c r="C15" s="3"/>
      <c r="D15" s="3"/>
      <c r="E15" s="3"/>
      <c r="F15" s="3"/>
      <c r="G15" s="3"/>
      <c r="H15" s="3"/>
      <c r="I15" s="3"/>
      <c r="J15" s="3"/>
      <c r="K15" s="3"/>
      <c r="L15" s="3"/>
      <c r="M15" s="3"/>
      <c r="N15" s="3"/>
    </row>
    <row r="16" spans="1:14" x14ac:dyDescent="0.2">
      <c r="A16" s="4" t="s">
        <v>46</v>
      </c>
      <c r="B16" s="3"/>
      <c r="C16" s="3"/>
      <c r="D16" s="3"/>
      <c r="E16" s="3"/>
      <c r="F16" s="3"/>
      <c r="G16" s="3"/>
      <c r="H16" s="3"/>
      <c r="I16" s="3"/>
      <c r="J16" s="3"/>
      <c r="K16" s="3"/>
      <c r="L16" s="3"/>
      <c r="M16" s="3"/>
      <c r="N16" s="3"/>
    </row>
    <row r="17" spans="1:14" x14ac:dyDescent="0.2">
      <c r="A17" s="4"/>
      <c r="B17" s="3"/>
      <c r="C17" s="3"/>
      <c r="D17" s="3"/>
      <c r="E17" s="3"/>
      <c r="F17" s="3"/>
      <c r="G17" s="3"/>
      <c r="H17" s="3"/>
      <c r="I17" s="3"/>
      <c r="J17" s="3"/>
      <c r="K17" s="3"/>
      <c r="L17" s="3"/>
      <c r="M17" s="3"/>
      <c r="N17" s="3"/>
    </row>
    <row r="18" spans="1:14" x14ac:dyDescent="0.2">
      <c r="A18" s="2" t="s">
        <v>47</v>
      </c>
      <c r="B18" s="3"/>
      <c r="C18" s="3"/>
      <c r="D18" s="3"/>
      <c r="E18" s="3"/>
      <c r="F18" s="3"/>
      <c r="G18" s="3"/>
      <c r="H18" s="3"/>
      <c r="I18" s="3"/>
      <c r="J18" s="3"/>
      <c r="K18" s="3"/>
      <c r="L18" s="3"/>
      <c r="M18" s="3"/>
      <c r="N18" s="3"/>
    </row>
    <row r="19" spans="1:14" x14ac:dyDescent="0.2">
      <c r="A19" s="3" t="s">
        <v>48</v>
      </c>
      <c r="B19" s="3"/>
      <c r="C19" s="3"/>
      <c r="D19" s="3"/>
      <c r="E19" s="3"/>
      <c r="F19" s="3"/>
      <c r="G19" s="3"/>
      <c r="H19" s="3"/>
      <c r="I19" s="3"/>
      <c r="J19" s="3"/>
      <c r="K19" s="3"/>
      <c r="L19" s="3"/>
      <c r="M19" s="3"/>
      <c r="N19" s="3"/>
    </row>
    <row r="20" spans="1:14" x14ac:dyDescent="0.2">
      <c r="A20" s="5"/>
      <c r="B20" s="3"/>
      <c r="C20" s="3"/>
      <c r="D20" s="3"/>
      <c r="E20" s="3"/>
      <c r="F20" s="3"/>
      <c r="G20" s="3"/>
      <c r="H20" s="3"/>
      <c r="I20" s="3"/>
      <c r="J20" s="3"/>
      <c r="K20" s="3"/>
      <c r="L20" s="3"/>
      <c r="M20" s="3"/>
      <c r="N20" s="3"/>
    </row>
    <row r="21" spans="1:14" x14ac:dyDescent="0.2">
      <c r="A21" s="2" t="s">
        <v>49</v>
      </c>
      <c r="B21" s="3"/>
      <c r="C21" s="3"/>
      <c r="D21" s="3"/>
      <c r="E21" s="3"/>
      <c r="F21" s="3"/>
      <c r="G21" s="3"/>
      <c r="H21" s="3"/>
      <c r="I21" s="3"/>
      <c r="J21" s="3"/>
      <c r="K21" s="3"/>
      <c r="L21" s="3"/>
      <c r="M21" s="3"/>
      <c r="N21" s="3"/>
    </row>
    <row r="22" spans="1:14" x14ac:dyDescent="0.2">
      <c r="A22" s="45">
        <v>1</v>
      </c>
      <c r="B22" s="3" t="s">
        <v>50</v>
      </c>
      <c r="C22" s="3"/>
      <c r="D22" s="3"/>
      <c r="E22" s="3"/>
      <c r="F22" s="3"/>
      <c r="G22" s="3"/>
      <c r="H22" s="3"/>
      <c r="I22" s="3"/>
      <c r="J22" s="3"/>
      <c r="K22" s="3"/>
      <c r="L22" s="3"/>
      <c r="M22" s="3"/>
      <c r="N22" s="3"/>
    </row>
    <row r="23" spans="1:14" x14ac:dyDescent="0.2">
      <c r="A23" s="45">
        <f>+A22</f>
        <v>1</v>
      </c>
      <c r="B23" s="3" t="s">
        <v>51</v>
      </c>
      <c r="C23" s="3"/>
      <c r="D23" s="3"/>
      <c r="E23" s="3"/>
      <c r="F23" s="3"/>
      <c r="G23" s="3"/>
      <c r="H23" s="3"/>
      <c r="I23" s="3"/>
      <c r="J23" s="3"/>
      <c r="K23" s="3"/>
      <c r="L23" s="3"/>
      <c r="M23" s="3"/>
      <c r="N23" s="3"/>
    </row>
    <row r="24" spans="1:14" x14ac:dyDescent="0.2">
      <c r="A24" s="45">
        <f>+A23+A22</f>
        <v>2</v>
      </c>
      <c r="B24" s="3" t="s">
        <v>52</v>
      </c>
      <c r="C24" s="3"/>
      <c r="D24" s="3"/>
      <c r="E24" s="3"/>
      <c r="F24" s="3"/>
      <c r="G24" s="3"/>
      <c r="H24" s="3"/>
      <c r="I24" s="3"/>
      <c r="J24" s="3"/>
      <c r="K24" s="3"/>
      <c r="L24" s="3"/>
      <c r="M24" s="3"/>
      <c r="N24" s="3"/>
    </row>
    <row r="25" spans="1:14" x14ac:dyDescent="0.2">
      <c r="A25" s="3"/>
      <c r="B25" s="3"/>
      <c r="C25" s="3"/>
      <c r="D25" s="3"/>
      <c r="E25" s="3"/>
      <c r="F25" s="3"/>
      <c r="G25" s="3"/>
      <c r="H25" s="3"/>
      <c r="I25" s="3"/>
      <c r="J25" s="3"/>
      <c r="K25" s="3"/>
      <c r="L25" s="3"/>
      <c r="M25" s="3"/>
      <c r="N25" s="3"/>
    </row>
    <row r="26" spans="1:14" x14ac:dyDescent="0.2">
      <c r="A26" s="6" t="s">
        <v>53</v>
      </c>
      <c r="B26" s="3"/>
      <c r="C26" s="3"/>
      <c r="D26" s="3"/>
      <c r="E26" s="3"/>
      <c r="F26" s="3"/>
      <c r="G26" s="3"/>
      <c r="H26" s="3"/>
      <c r="I26" s="3"/>
      <c r="J26" s="3"/>
      <c r="K26" s="3"/>
      <c r="L26" s="3"/>
      <c r="M26" s="3"/>
      <c r="N26" s="3"/>
    </row>
    <row r="27" spans="1:14" x14ac:dyDescent="0.2">
      <c r="A27" s="4"/>
      <c r="B27" s="3"/>
      <c r="C27" s="3"/>
      <c r="D27" s="3"/>
      <c r="E27" s="3"/>
      <c r="F27" s="3"/>
      <c r="G27" s="3"/>
      <c r="H27" s="3"/>
      <c r="I27" s="3"/>
      <c r="J27" s="3"/>
      <c r="K27" s="3"/>
      <c r="L27" s="3"/>
      <c r="M27" s="3"/>
      <c r="N27" s="3"/>
    </row>
    <row r="28" spans="1:14" s="10" customFormat="1" ht="114" customHeight="1" x14ac:dyDescent="0.2">
      <c r="A28" s="80" t="s">
        <v>86</v>
      </c>
      <c r="B28" s="80"/>
      <c r="C28" s="80"/>
      <c r="D28" s="80"/>
      <c r="E28" s="80"/>
      <c r="F28" s="80"/>
      <c r="G28" s="80"/>
      <c r="H28" s="80"/>
      <c r="I28" s="80"/>
      <c r="J28" s="80"/>
      <c r="K28" s="80"/>
      <c r="L28" s="13"/>
      <c r="M28" s="13"/>
      <c r="N28" s="7"/>
    </row>
    <row r="29" spans="1:14" x14ac:dyDescent="0.2">
      <c r="A29" s="7"/>
      <c r="B29" s="7"/>
      <c r="C29" s="7"/>
      <c r="D29" s="7"/>
      <c r="E29" s="7"/>
      <c r="F29" s="7"/>
      <c r="G29" s="7"/>
      <c r="H29" s="7"/>
      <c r="I29" s="7"/>
      <c r="J29" s="7"/>
      <c r="K29" s="7"/>
      <c r="L29" s="7"/>
      <c r="M29" s="7"/>
      <c r="N29" s="7"/>
    </row>
    <row r="30" spans="1:14" x14ac:dyDescent="0.2">
      <c r="A30" s="7"/>
      <c r="B30" s="7"/>
      <c r="C30" s="7"/>
      <c r="D30" s="7"/>
      <c r="E30" s="7"/>
      <c r="F30" s="7"/>
      <c r="G30" s="7"/>
      <c r="H30" s="7"/>
      <c r="I30" s="7"/>
      <c r="J30" s="7"/>
      <c r="K30" s="7"/>
      <c r="L30" s="7"/>
      <c r="M30" s="7"/>
      <c r="N30" s="7"/>
    </row>
    <row r="31" spans="1:14" x14ac:dyDescent="0.2">
      <c r="A31" s="7"/>
      <c r="B31" s="7"/>
      <c r="C31" s="7"/>
      <c r="D31" s="7"/>
      <c r="E31" s="7"/>
      <c r="F31" s="7"/>
      <c r="G31" s="7"/>
      <c r="H31" s="7"/>
      <c r="I31" s="7"/>
      <c r="J31" s="7"/>
      <c r="K31" s="7"/>
      <c r="L31" s="7"/>
      <c r="M31" s="7"/>
      <c r="N31" s="7"/>
    </row>
    <row r="32" spans="1:14" x14ac:dyDescent="0.2">
      <c r="A32" s="7"/>
      <c r="B32" s="7"/>
      <c r="C32" s="7"/>
      <c r="D32" s="7"/>
      <c r="E32" s="7"/>
      <c r="F32" s="7"/>
      <c r="G32" s="7"/>
      <c r="H32" s="7"/>
      <c r="I32" s="7"/>
      <c r="J32" s="7"/>
      <c r="K32" s="7"/>
      <c r="L32" s="7"/>
      <c r="M32" s="7"/>
      <c r="N32" s="7"/>
    </row>
    <row r="33" spans="1:14" x14ac:dyDescent="0.2">
      <c r="A33" s="7"/>
      <c r="B33" s="7"/>
      <c r="C33" s="7"/>
      <c r="D33" s="7"/>
      <c r="E33" s="7"/>
      <c r="F33" s="7"/>
      <c r="G33" s="7"/>
      <c r="H33" s="7"/>
      <c r="I33" s="7"/>
      <c r="J33" s="7"/>
      <c r="K33" s="7"/>
      <c r="L33" s="7"/>
      <c r="M33" s="7"/>
      <c r="N33" s="7"/>
    </row>
    <row r="34" spans="1:14" x14ac:dyDescent="0.2">
      <c r="A34" s="7"/>
      <c r="B34" s="7"/>
      <c r="C34" s="7"/>
      <c r="D34" s="7"/>
      <c r="E34" s="7"/>
      <c r="F34" s="7"/>
      <c r="G34" s="7"/>
      <c r="H34" s="7"/>
      <c r="I34" s="7"/>
      <c r="J34" s="7"/>
      <c r="K34" s="7"/>
      <c r="L34" s="7"/>
      <c r="M34" s="7"/>
      <c r="N34" s="7"/>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7"/>
      <c r="B40" s="7"/>
      <c r="C40" s="7"/>
      <c r="D40" s="7"/>
      <c r="E40" s="7"/>
      <c r="F40" s="7"/>
      <c r="G40" s="7"/>
      <c r="H40" s="7"/>
      <c r="I40" s="7"/>
      <c r="J40" s="7"/>
      <c r="K40" s="7"/>
      <c r="L40" s="7"/>
      <c r="M40" s="7"/>
      <c r="N40" s="7"/>
    </row>
    <row r="41" spans="1:14" x14ac:dyDescent="0.2">
      <c r="A41" s="7"/>
      <c r="B41" s="7"/>
      <c r="C41" s="7"/>
      <c r="D41" s="7"/>
      <c r="E41" s="7"/>
      <c r="F41" s="7"/>
      <c r="G41" s="7"/>
      <c r="H41" s="7"/>
      <c r="I41" s="7"/>
      <c r="J41" s="7"/>
      <c r="K41" s="7"/>
      <c r="L41" s="7"/>
      <c r="M41" s="7"/>
      <c r="N41" s="7"/>
    </row>
    <row r="42" spans="1:14" x14ac:dyDescent="0.2">
      <c r="A42" s="7"/>
      <c r="B42" s="7"/>
      <c r="C42" s="7"/>
      <c r="D42" s="7"/>
      <c r="E42" s="7"/>
      <c r="F42" s="7"/>
      <c r="G42" s="7"/>
      <c r="H42" s="7"/>
      <c r="I42" s="7"/>
      <c r="J42" s="7"/>
      <c r="K42" s="7"/>
      <c r="L42" s="7"/>
      <c r="M42" s="7"/>
      <c r="N42" s="7"/>
    </row>
    <row r="43" spans="1:14" x14ac:dyDescent="0.2">
      <c r="A43" s="7"/>
      <c r="B43" s="7"/>
      <c r="C43" s="7"/>
      <c r="D43" s="7"/>
      <c r="E43" s="7"/>
      <c r="F43" s="7"/>
      <c r="G43" s="7"/>
      <c r="H43" s="7"/>
      <c r="I43" s="7"/>
      <c r="J43" s="7"/>
      <c r="K43" s="7"/>
      <c r="L43" s="7"/>
      <c r="M43" s="7"/>
      <c r="N43" s="7"/>
    </row>
  </sheetData>
  <sheetProtection selectLockedCells="1"/>
  <mergeCells count="4">
    <mergeCell ref="A1:K1"/>
    <mergeCell ref="A2:K2"/>
    <mergeCell ref="A3:K3"/>
    <mergeCell ref="A28:K28"/>
  </mergeCells>
  <phoneticPr fontId="0" type="noConversion"/>
  <pageMargins left="0.75" right="0.75" top="1" bottom="1" header="0.5" footer="0.5"/>
  <pageSetup scale="95"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8"/>
  <sheetViews>
    <sheetView topLeftCell="A22" zoomScale="115" zoomScaleNormal="115" zoomScaleSheetLayoutView="100" zoomScalePageLayoutView="125" workbookViewId="0">
      <selection activeCell="H17" sqref="H17"/>
    </sheetView>
  </sheetViews>
  <sheetFormatPr defaultColWidth="8.7109375" defaultRowHeight="12.75" x14ac:dyDescent="0.2"/>
  <cols>
    <col min="1" max="11" width="9.140625" customWidth="1"/>
  </cols>
  <sheetData>
    <row r="1" spans="1:11" ht="15" x14ac:dyDescent="0.25">
      <c r="A1" s="81" t="s">
        <v>0</v>
      </c>
      <c r="B1" s="81"/>
      <c r="C1" s="81"/>
      <c r="D1" s="81"/>
      <c r="E1" s="81"/>
      <c r="F1" s="81"/>
      <c r="G1" s="81"/>
      <c r="H1" s="81"/>
      <c r="I1" s="81"/>
      <c r="J1" s="81"/>
      <c r="K1" s="81"/>
    </row>
    <row r="2" spans="1:11" ht="15.95" customHeight="1" x14ac:dyDescent="0.25">
      <c r="A2" s="82" t="s">
        <v>84</v>
      </c>
      <c r="B2" s="82"/>
      <c r="C2" s="82"/>
      <c r="D2" s="82"/>
      <c r="E2" s="82"/>
      <c r="F2" s="82"/>
      <c r="G2" s="82"/>
      <c r="H2" s="82"/>
      <c r="I2" s="82"/>
      <c r="J2" s="82"/>
      <c r="K2" s="82"/>
    </row>
    <row r="3" spans="1:11" ht="15" x14ac:dyDescent="0.25">
      <c r="A3" s="82" t="s">
        <v>85</v>
      </c>
      <c r="B3" s="82"/>
      <c r="C3" s="82"/>
      <c r="D3" s="82"/>
      <c r="E3" s="82"/>
      <c r="F3" s="82"/>
      <c r="G3" s="82"/>
      <c r="H3" s="82"/>
      <c r="I3" s="82"/>
      <c r="J3" s="82"/>
      <c r="K3" s="82"/>
    </row>
    <row r="4" spans="1:11" ht="15" x14ac:dyDescent="0.25">
      <c r="A4" s="31"/>
      <c r="B4" s="32"/>
      <c r="C4" s="32"/>
      <c r="D4" s="32"/>
      <c r="E4" s="32"/>
      <c r="F4" s="32"/>
      <c r="G4" s="32"/>
      <c r="H4" s="32"/>
      <c r="I4" s="32"/>
      <c r="J4" s="32"/>
      <c r="K4" s="31"/>
    </row>
    <row r="5" spans="1:11" ht="15" x14ac:dyDescent="0.25">
      <c r="A5" s="31"/>
      <c r="B5" s="32"/>
      <c r="C5" s="32"/>
      <c r="D5" s="32"/>
      <c r="E5" s="32"/>
      <c r="F5" s="32"/>
      <c r="G5" s="32"/>
      <c r="H5" s="32"/>
      <c r="I5" s="32"/>
      <c r="J5" s="32"/>
      <c r="K5" s="31"/>
    </row>
    <row r="6" spans="1:11" ht="14.25" x14ac:dyDescent="0.2">
      <c r="A6" s="31"/>
      <c r="B6" s="31"/>
      <c r="C6" s="31"/>
      <c r="D6" s="31"/>
      <c r="E6" s="31"/>
      <c r="F6" s="31"/>
      <c r="G6" s="31"/>
      <c r="H6" s="31"/>
      <c r="I6" s="31"/>
      <c r="J6" s="31"/>
      <c r="K6" s="31"/>
    </row>
    <row r="7" spans="1:11" ht="14.25" x14ac:dyDescent="0.2">
      <c r="A7" s="31"/>
      <c r="B7" s="31"/>
      <c r="C7" s="31"/>
      <c r="D7" s="31"/>
      <c r="E7" s="31"/>
      <c r="F7" s="31"/>
      <c r="G7" s="31"/>
      <c r="H7" s="31"/>
      <c r="I7" s="31"/>
      <c r="J7" s="31"/>
      <c r="K7" s="31"/>
    </row>
    <row r="8" spans="1:11" ht="14.25" x14ac:dyDescent="0.2">
      <c r="A8" s="31"/>
      <c r="B8" s="31"/>
      <c r="C8" s="31"/>
      <c r="D8" s="31"/>
      <c r="E8" s="31"/>
      <c r="F8" s="31"/>
      <c r="G8" s="31"/>
      <c r="H8" s="31"/>
      <c r="I8" s="31"/>
      <c r="J8" s="31"/>
      <c r="K8" s="31"/>
    </row>
    <row r="9" spans="1:11" ht="14.25" x14ac:dyDescent="0.2">
      <c r="A9" s="33" t="s">
        <v>62</v>
      </c>
      <c r="B9" s="33" t="s">
        <v>65</v>
      </c>
      <c r="C9" s="33"/>
      <c r="D9" s="33"/>
      <c r="E9" s="33"/>
      <c r="F9" s="33"/>
      <c r="G9" s="33"/>
      <c r="H9" s="33"/>
      <c r="I9" s="31"/>
      <c r="J9" s="31"/>
      <c r="K9" s="31"/>
    </row>
    <row r="10" spans="1:11" ht="14.25" x14ac:dyDescent="0.2">
      <c r="A10" s="33" t="s">
        <v>63</v>
      </c>
      <c r="B10" s="33" t="s">
        <v>64</v>
      </c>
      <c r="C10" s="33"/>
      <c r="D10" s="33"/>
      <c r="E10" s="33"/>
      <c r="F10" s="33"/>
      <c r="G10" s="33"/>
      <c r="H10" s="33"/>
      <c r="I10" s="31"/>
      <c r="J10" s="31"/>
      <c r="K10" s="31"/>
    </row>
    <row r="11" spans="1:11" ht="14.25" x14ac:dyDescent="0.2">
      <c r="A11" s="33"/>
      <c r="B11" s="33"/>
      <c r="C11" s="33"/>
      <c r="D11" s="33"/>
      <c r="E11" s="33"/>
      <c r="F11" s="33"/>
      <c r="G11" s="33"/>
      <c r="H11" s="33"/>
      <c r="I11" s="31"/>
      <c r="J11" s="31"/>
      <c r="K11" s="31"/>
    </row>
    <row r="12" spans="1:11" ht="14.25" x14ac:dyDescent="0.2">
      <c r="A12" s="33" t="s">
        <v>1</v>
      </c>
      <c r="B12" s="33"/>
      <c r="C12" s="33"/>
      <c r="D12" s="33"/>
      <c r="E12" s="33"/>
      <c r="F12" s="33"/>
      <c r="G12" s="33"/>
      <c r="H12" s="33"/>
      <c r="I12" s="31"/>
      <c r="J12" s="31"/>
      <c r="K12" s="31"/>
    </row>
    <row r="13" spans="1:11" ht="14.25" x14ac:dyDescent="0.2">
      <c r="A13" s="33" t="s">
        <v>59</v>
      </c>
      <c r="B13" s="33"/>
      <c r="C13" s="33"/>
      <c r="D13" s="33"/>
      <c r="E13" s="33"/>
      <c r="F13" s="33"/>
      <c r="G13" s="33"/>
      <c r="H13" s="33"/>
      <c r="I13" s="31"/>
      <c r="J13" s="31"/>
      <c r="K13" s="31"/>
    </row>
    <row r="14" spans="1:11" ht="14.25" x14ac:dyDescent="0.2">
      <c r="A14" s="33"/>
      <c r="B14" s="33"/>
      <c r="C14" s="33"/>
      <c r="D14" s="33"/>
      <c r="E14" s="33"/>
      <c r="F14" s="33"/>
      <c r="G14" s="33"/>
      <c r="H14" s="33"/>
      <c r="I14" s="31"/>
      <c r="J14" s="31"/>
      <c r="K14" s="31"/>
    </row>
    <row r="15" spans="1:11" ht="14.25" x14ac:dyDescent="0.2">
      <c r="A15" s="33" t="s">
        <v>2</v>
      </c>
      <c r="B15" s="33"/>
      <c r="C15" s="33"/>
      <c r="D15" s="33"/>
      <c r="E15" s="33"/>
      <c r="F15" s="33"/>
      <c r="G15" s="33"/>
      <c r="H15" s="33"/>
      <c r="I15" s="31"/>
      <c r="J15" s="31"/>
      <c r="K15" s="31"/>
    </row>
    <row r="16" spans="1:11" ht="14.25" x14ac:dyDescent="0.2">
      <c r="A16" s="33" t="s">
        <v>3</v>
      </c>
      <c r="B16" s="33"/>
      <c r="C16" s="33"/>
      <c r="D16" s="33"/>
      <c r="E16" s="33"/>
      <c r="F16" s="33"/>
      <c r="G16" s="33"/>
      <c r="H16" s="33"/>
      <c r="I16" s="31"/>
      <c r="J16" s="31"/>
      <c r="K16" s="31"/>
    </row>
    <row r="17" spans="1:11" ht="14.25" x14ac:dyDescent="0.2">
      <c r="A17" s="33" t="s">
        <v>4</v>
      </c>
      <c r="B17" s="33"/>
      <c r="C17" s="33"/>
      <c r="D17" s="33"/>
      <c r="E17" s="33"/>
      <c r="F17" s="33"/>
      <c r="G17" s="33"/>
      <c r="H17" s="33"/>
      <c r="I17" s="31"/>
      <c r="J17" s="31"/>
      <c r="K17" s="31"/>
    </row>
    <row r="18" spans="1:11" ht="14.25" x14ac:dyDescent="0.2">
      <c r="A18" s="33" t="s">
        <v>5</v>
      </c>
      <c r="B18" s="33"/>
      <c r="C18" s="33"/>
      <c r="D18" s="33"/>
      <c r="E18" s="33"/>
      <c r="F18" s="33"/>
      <c r="G18" s="33"/>
      <c r="H18" s="33"/>
      <c r="I18" s="31"/>
      <c r="J18" s="31"/>
      <c r="K18" s="31"/>
    </row>
    <row r="19" spans="1:11" ht="14.25" x14ac:dyDescent="0.2">
      <c r="A19" s="33"/>
      <c r="B19" s="33"/>
      <c r="C19" s="33"/>
      <c r="D19" s="33"/>
      <c r="E19" s="33"/>
      <c r="F19" s="33"/>
      <c r="G19" s="33"/>
      <c r="H19" s="33"/>
      <c r="I19" s="31"/>
      <c r="J19" s="31"/>
      <c r="K19" s="31"/>
    </row>
    <row r="20" spans="1:11" ht="14.25" x14ac:dyDescent="0.2">
      <c r="A20" s="33" t="s">
        <v>6</v>
      </c>
      <c r="B20" s="33"/>
      <c r="C20" s="33"/>
      <c r="D20" s="33"/>
      <c r="E20" s="33"/>
      <c r="F20" s="33"/>
      <c r="G20" s="33"/>
      <c r="H20" s="33"/>
      <c r="I20" s="31"/>
      <c r="J20" s="31"/>
      <c r="K20" s="31"/>
    </row>
    <row r="21" spans="1:11" ht="14.25" x14ac:dyDescent="0.2">
      <c r="A21" s="33" t="s">
        <v>61</v>
      </c>
      <c r="B21" s="33"/>
      <c r="C21" s="33"/>
      <c r="D21" s="33"/>
      <c r="E21" s="33"/>
      <c r="F21" s="33"/>
      <c r="G21" s="33"/>
      <c r="H21" s="33"/>
      <c r="I21" s="31"/>
      <c r="J21" s="31"/>
      <c r="K21" s="31"/>
    </row>
    <row r="22" spans="1:11" ht="14.25" x14ac:dyDescent="0.2">
      <c r="A22" s="33"/>
      <c r="B22" s="33"/>
      <c r="C22" s="33"/>
      <c r="D22" s="33"/>
      <c r="E22" s="33"/>
      <c r="F22" s="33"/>
      <c r="G22" s="33"/>
      <c r="H22" s="33"/>
      <c r="I22" s="31"/>
      <c r="J22" s="31"/>
      <c r="K22" s="31"/>
    </row>
    <row r="23" spans="1:11" ht="14.25" x14ac:dyDescent="0.2">
      <c r="A23" s="33" t="s">
        <v>60</v>
      </c>
      <c r="B23" s="33"/>
      <c r="C23" s="33"/>
      <c r="D23" s="33"/>
      <c r="E23" s="33"/>
      <c r="F23" s="33"/>
      <c r="G23" s="33"/>
      <c r="H23" s="33"/>
      <c r="I23" s="31"/>
      <c r="J23" s="31"/>
      <c r="K23" s="31"/>
    </row>
    <row r="24" spans="1:11" ht="14.25" x14ac:dyDescent="0.2">
      <c r="A24" s="33" t="s">
        <v>7</v>
      </c>
      <c r="B24" s="33"/>
      <c r="C24" s="33"/>
      <c r="D24" s="33"/>
      <c r="E24" s="33"/>
      <c r="F24" s="33"/>
      <c r="G24" s="33"/>
      <c r="H24" s="33"/>
      <c r="I24" s="31"/>
      <c r="J24" s="31"/>
      <c r="K24" s="31"/>
    </row>
    <row r="25" spans="1:11" ht="15" x14ac:dyDescent="0.25">
      <c r="A25" s="33" t="s">
        <v>124</v>
      </c>
      <c r="B25" s="33"/>
      <c r="C25" s="33"/>
      <c r="D25" s="33"/>
      <c r="E25" s="33"/>
      <c r="F25" s="33"/>
      <c r="G25" s="33"/>
      <c r="H25" s="33"/>
      <c r="I25" s="31"/>
      <c r="J25" s="31"/>
      <c r="K25" s="31"/>
    </row>
    <row r="26" spans="1:11" ht="14.25" x14ac:dyDescent="0.2">
      <c r="A26" s="33" t="s">
        <v>8</v>
      </c>
      <c r="B26" s="33"/>
      <c r="C26" s="33"/>
      <c r="D26" s="33"/>
      <c r="E26" s="33"/>
      <c r="F26" s="33"/>
      <c r="G26" s="34"/>
      <c r="H26" s="33"/>
      <c r="I26" s="31"/>
      <c r="J26" s="31"/>
      <c r="K26" s="31"/>
    </row>
    <row r="27" spans="1:11" ht="14.25" x14ac:dyDescent="0.2">
      <c r="A27" s="33" t="s">
        <v>9</v>
      </c>
      <c r="B27" s="33"/>
      <c r="C27" s="33"/>
      <c r="D27" s="33"/>
      <c r="E27" s="33"/>
      <c r="F27" s="33"/>
      <c r="G27" s="34"/>
      <c r="H27" s="33"/>
      <c r="I27" s="31"/>
      <c r="J27" s="31"/>
      <c r="K27" s="31"/>
    </row>
    <row r="28" spans="1:11" ht="14.25" x14ac:dyDescent="0.2">
      <c r="A28" s="33"/>
      <c r="B28" s="33"/>
      <c r="C28" s="33"/>
      <c r="D28" s="33"/>
      <c r="E28" s="33"/>
      <c r="F28" s="33"/>
      <c r="G28" s="34"/>
      <c r="H28" s="33"/>
      <c r="I28" s="31"/>
      <c r="J28" s="31"/>
      <c r="K28" s="31"/>
    </row>
    <row r="29" spans="1:11" ht="14.25" x14ac:dyDescent="0.2">
      <c r="A29" s="31"/>
      <c r="B29" s="31"/>
      <c r="C29" s="31"/>
      <c r="D29" s="31"/>
      <c r="E29" s="31"/>
      <c r="F29" s="31"/>
      <c r="G29" s="31"/>
      <c r="H29" s="31"/>
      <c r="I29" s="31"/>
      <c r="J29" s="31"/>
      <c r="K29" s="31"/>
    </row>
    <row r="30" spans="1:11" ht="14.25" x14ac:dyDescent="0.2">
      <c r="A30" s="31"/>
      <c r="B30" s="31"/>
      <c r="C30" s="31"/>
      <c r="D30" s="31"/>
      <c r="E30" s="31"/>
      <c r="F30" s="31"/>
      <c r="G30" s="31"/>
      <c r="H30" s="31"/>
      <c r="I30" s="31"/>
      <c r="J30" s="31"/>
      <c r="K30" s="31"/>
    </row>
    <row r="31" spans="1:11" ht="15" x14ac:dyDescent="0.25">
      <c r="A31" s="35" t="s">
        <v>10</v>
      </c>
      <c r="B31" s="33"/>
      <c r="C31" s="33"/>
      <c r="D31" s="33"/>
      <c r="E31" s="33"/>
      <c r="F31" s="33"/>
      <c r="G31" s="33"/>
      <c r="H31" s="33"/>
      <c r="I31" s="33"/>
      <c r="J31" s="31"/>
      <c r="K31" s="31"/>
    </row>
    <row r="32" spans="1:11" ht="49.5" customHeight="1" x14ac:dyDescent="0.2">
      <c r="A32" s="83" t="s">
        <v>163</v>
      </c>
      <c r="B32" s="83"/>
      <c r="C32" s="83"/>
      <c r="D32" s="83"/>
      <c r="E32" s="83"/>
      <c r="F32" s="83"/>
      <c r="G32" s="83"/>
      <c r="H32" s="83"/>
      <c r="I32" s="83"/>
      <c r="J32" s="83"/>
      <c r="K32" s="83"/>
    </row>
    <row r="33" spans="1:11" ht="15" x14ac:dyDescent="0.25">
      <c r="A33" s="32"/>
      <c r="B33" s="33"/>
      <c r="C33" s="33"/>
      <c r="D33" s="33"/>
      <c r="E33" s="33"/>
      <c r="F33" s="33"/>
      <c r="G33" s="33"/>
      <c r="H33" s="33"/>
      <c r="I33" s="33"/>
      <c r="J33" s="31"/>
      <c r="K33" s="31"/>
    </row>
    <row r="34" spans="1:11" ht="15" x14ac:dyDescent="0.25">
      <c r="A34" s="35" t="s">
        <v>11</v>
      </c>
      <c r="B34" s="36" t="s">
        <v>12</v>
      </c>
      <c r="C34" s="32"/>
      <c r="D34" s="33"/>
      <c r="E34" s="33"/>
      <c r="F34" s="31"/>
      <c r="G34" s="31"/>
      <c r="H34" s="31"/>
      <c r="I34" s="31"/>
      <c r="J34" s="31"/>
      <c r="K34" s="31"/>
    </row>
    <row r="35" spans="1:11" x14ac:dyDescent="0.2">
      <c r="A35" s="1"/>
      <c r="B35" s="1"/>
      <c r="C35" s="1"/>
      <c r="D35" s="1"/>
      <c r="E35" s="1"/>
      <c r="F35" s="1"/>
      <c r="G35" s="1"/>
      <c r="H35" s="1"/>
      <c r="I35" s="1"/>
      <c r="J35" s="1"/>
    </row>
    <row r="36" spans="1:11" x14ac:dyDescent="0.2">
      <c r="A36" s="1"/>
      <c r="B36" s="1"/>
      <c r="C36" s="1"/>
      <c r="D36" s="1"/>
      <c r="E36" s="1"/>
      <c r="F36" s="1"/>
      <c r="G36" s="1"/>
      <c r="H36" s="1"/>
      <c r="I36" s="1"/>
      <c r="J36" s="1"/>
    </row>
    <row r="37" spans="1:11" x14ac:dyDescent="0.2">
      <c r="A37" s="1"/>
      <c r="B37" s="1"/>
      <c r="C37" s="1"/>
      <c r="D37" s="1"/>
      <c r="E37" s="1"/>
      <c r="F37" s="1"/>
      <c r="G37" s="1"/>
      <c r="H37" s="1"/>
      <c r="I37" s="1"/>
      <c r="J37" s="1"/>
    </row>
    <row r="38" spans="1:11" x14ac:dyDescent="0.2">
      <c r="A38" s="1"/>
      <c r="B38" s="1"/>
      <c r="C38" s="1"/>
      <c r="D38" s="1"/>
      <c r="E38" s="1"/>
      <c r="F38" s="1"/>
      <c r="G38" s="1"/>
      <c r="H38" s="1"/>
      <c r="I38" s="1"/>
      <c r="J38" s="1"/>
    </row>
  </sheetData>
  <sheetProtection selectLockedCells="1"/>
  <mergeCells count="4">
    <mergeCell ref="A1:K1"/>
    <mergeCell ref="A2:K2"/>
    <mergeCell ref="A3:K3"/>
    <mergeCell ref="A32:K32"/>
  </mergeCells>
  <phoneticPr fontId="0" type="noConversion"/>
  <printOptions horizontalCentered="1"/>
  <pageMargins left="0.75" right="0.75" top="1" bottom="1" header="0.5" footer="0.5"/>
  <pageSetup scale="83" orientation="portrait" r:id="rId1"/>
  <headerFooter>
    <oddFooter>&amp;CP -1(a)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54"/>
  <sheetViews>
    <sheetView showZeros="0" tabSelected="1" zoomScale="85" zoomScaleNormal="85" zoomScaleSheetLayoutView="70" zoomScalePageLayoutView="85" workbookViewId="0">
      <selection activeCell="I49" sqref="I49"/>
    </sheetView>
  </sheetViews>
  <sheetFormatPr defaultColWidth="9.140625" defaultRowHeight="12.75" x14ac:dyDescent="0.2"/>
  <cols>
    <col min="1" max="1" width="12" style="14" customWidth="1"/>
    <col min="2" max="2" width="17" style="14" customWidth="1"/>
    <col min="3" max="3" width="77.28515625" style="14" customWidth="1"/>
    <col min="4" max="4" width="10.140625" style="42" customWidth="1"/>
    <col min="5" max="5" width="12.7109375" style="14" customWidth="1"/>
    <col min="6" max="7" width="20.140625" style="14" customWidth="1"/>
    <col min="8" max="16384" width="9.140625" style="14"/>
  </cols>
  <sheetData>
    <row r="1" spans="1:7" ht="12" customHeight="1" x14ac:dyDescent="0.2">
      <c r="A1" s="87" t="s">
        <v>87</v>
      </c>
      <c r="B1" s="88"/>
      <c r="C1" s="88"/>
      <c r="D1" s="88"/>
      <c r="E1" s="88"/>
      <c r="F1" s="88"/>
      <c r="G1" s="89"/>
    </row>
    <row r="2" spans="1:7" x14ac:dyDescent="0.2">
      <c r="A2" s="90"/>
      <c r="B2" s="91"/>
      <c r="C2" s="91"/>
      <c r="D2" s="91"/>
      <c r="E2" s="91"/>
      <c r="F2" s="91"/>
      <c r="G2" s="92"/>
    </row>
    <row r="3" spans="1:7" x14ac:dyDescent="0.2">
      <c r="A3" s="90"/>
      <c r="B3" s="91"/>
      <c r="C3" s="91"/>
      <c r="D3" s="91"/>
      <c r="E3" s="91"/>
      <c r="F3" s="91"/>
      <c r="G3" s="92"/>
    </row>
    <row r="4" spans="1:7" ht="13.5" thickBot="1" x14ac:dyDescent="0.25">
      <c r="A4" s="90"/>
      <c r="B4" s="91"/>
      <c r="C4" s="91"/>
      <c r="D4" s="91"/>
      <c r="E4" s="91"/>
      <c r="F4" s="91"/>
      <c r="G4" s="92"/>
    </row>
    <row r="5" spans="1:7" s="15" customFormat="1" ht="35.1" customHeight="1" thickBot="1" x14ac:dyDescent="0.3">
      <c r="A5" s="37" t="s">
        <v>13</v>
      </c>
      <c r="B5" s="38" t="s">
        <v>14</v>
      </c>
      <c r="C5" s="39" t="s">
        <v>15</v>
      </c>
      <c r="D5" s="39" t="s">
        <v>16</v>
      </c>
      <c r="E5" s="39" t="s">
        <v>17</v>
      </c>
      <c r="F5" s="38" t="s">
        <v>75</v>
      </c>
      <c r="G5" s="40" t="s">
        <v>18</v>
      </c>
    </row>
    <row r="6" spans="1:7" s="41" customFormat="1" ht="23.1" customHeight="1" x14ac:dyDescent="0.2">
      <c r="A6" s="84" t="s">
        <v>80</v>
      </c>
      <c r="B6" s="85"/>
      <c r="C6" s="85"/>
      <c r="D6" s="85"/>
      <c r="E6" s="85"/>
      <c r="F6" s="85"/>
      <c r="G6" s="86"/>
    </row>
    <row r="7" spans="1:7" s="41" customFormat="1" ht="30" customHeight="1" x14ac:dyDescent="0.2">
      <c r="A7" s="44">
        <v>1</v>
      </c>
      <c r="B7" s="56" t="s">
        <v>126</v>
      </c>
      <c r="C7" s="57" t="s">
        <v>88</v>
      </c>
      <c r="D7" s="56" t="s">
        <v>69</v>
      </c>
      <c r="E7" s="56">
        <v>1</v>
      </c>
      <c r="F7" s="46"/>
      <c r="G7" s="47">
        <f>+E7*F7</f>
        <v>0</v>
      </c>
    </row>
    <row r="8" spans="1:7" s="41" customFormat="1" ht="30" customHeight="1" x14ac:dyDescent="0.2">
      <c r="A8" s="44">
        <v>2</v>
      </c>
      <c r="B8" s="56" t="s">
        <v>127</v>
      </c>
      <c r="C8" s="57" t="s">
        <v>89</v>
      </c>
      <c r="D8" s="56" t="s">
        <v>69</v>
      </c>
      <c r="E8" s="56">
        <v>1</v>
      </c>
      <c r="F8" s="46"/>
      <c r="G8" s="47">
        <f>+E8*F8</f>
        <v>0</v>
      </c>
    </row>
    <row r="9" spans="1:7" s="41" customFormat="1" ht="30" customHeight="1" x14ac:dyDescent="0.2">
      <c r="A9" s="44">
        <v>3</v>
      </c>
      <c r="B9" s="56" t="s">
        <v>128</v>
      </c>
      <c r="C9" s="57" t="s">
        <v>90</v>
      </c>
      <c r="D9" s="56" t="s">
        <v>71</v>
      </c>
      <c r="E9" s="43">
        <v>8027</v>
      </c>
      <c r="F9" s="46"/>
      <c r="G9" s="47">
        <f t="shared" ref="G9:G35" si="0">+E9*F9</f>
        <v>0</v>
      </c>
    </row>
    <row r="10" spans="1:7" s="41" customFormat="1" ht="30" customHeight="1" x14ac:dyDescent="0.2">
      <c r="A10" s="44">
        <v>4</v>
      </c>
      <c r="B10" s="56" t="s">
        <v>129</v>
      </c>
      <c r="C10" s="57" t="s">
        <v>91</v>
      </c>
      <c r="D10" s="56" t="s">
        <v>70</v>
      </c>
      <c r="E10" s="43">
        <v>2993</v>
      </c>
      <c r="F10" s="46"/>
      <c r="G10" s="47">
        <f t="shared" si="0"/>
        <v>0</v>
      </c>
    </row>
    <row r="11" spans="1:7" s="41" customFormat="1" ht="30" customHeight="1" x14ac:dyDescent="0.2">
      <c r="A11" s="44">
        <v>5</v>
      </c>
      <c r="B11" s="56" t="s">
        <v>130</v>
      </c>
      <c r="C11" s="57" t="s">
        <v>68</v>
      </c>
      <c r="D11" s="56" t="s">
        <v>69</v>
      </c>
      <c r="E11" s="58">
        <v>1</v>
      </c>
      <c r="F11" s="46"/>
      <c r="G11" s="47">
        <f t="shared" si="0"/>
        <v>0</v>
      </c>
    </row>
    <row r="12" spans="1:7" s="41" customFormat="1" ht="30" customHeight="1" x14ac:dyDescent="0.2">
      <c r="A12" s="44">
        <v>6</v>
      </c>
      <c r="B12" s="68" t="s">
        <v>131</v>
      </c>
      <c r="C12" s="57" t="s">
        <v>92</v>
      </c>
      <c r="D12" s="56" t="s">
        <v>70</v>
      </c>
      <c r="E12" s="59">
        <v>2433</v>
      </c>
      <c r="F12" s="46"/>
      <c r="G12" s="47">
        <f t="shared" si="0"/>
        <v>0</v>
      </c>
    </row>
    <row r="13" spans="1:7" s="41" customFormat="1" ht="30" customHeight="1" x14ac:dyDescent="0.2">
      <c r="A13" s="44">
        <v>7</v>
      </c>
      <c r="B13" s="56" t="s">
        <v>132</v>
      </c>
      <c r="C13" s="57" t="s">
        <v>93</v>
      </c>
      <c r="D13" s="56" t="s">
        <v>69</v>
      </c>
      <c r="E13" s="56">
        <v>1</v>
      </c>
      <c r="F13" s="46"/>
      <c r="G13" s="47">
        <f t="shared" si="0"/>
        <v>0</v>
      </c>
    </row>
    <row r="14" spans="1:7" s="41" customFormat="1" ht="30" customHeight="1" x14ac:dyDescent="0.2">
      <c r="A14" s="44">
        <v>8</v>
      </c>
      <c r="B14" s="56" t="s">
        <v>133</v>
      </c>
      <c r="C14" s="57" t="s">
        <v>94</v>
      </c>
      <c r="D14" s="56" t="s">
        <v>72</v>
      </c>
      <c r="E14" s="56">
        <v>310</v>
      </c>
      <c r="F14" s="46"/>
      <c r="G14" s="47">
        <f t="shared" si="0"/>
        <v>0</v>
      </c>
    </row>
    <row r="15" spans="1:7" s="41" customFormat="1" ht="30" customHeight="1" x14ac:dyDescent="0.2">
      <c r="A15" s="44">
        <v>9</v>
      </c>
      <c r="B15" s="56" t="s">
        <v>133</v>
      </c>
      <c r="C15" s="57" t="s">
        <v>95</v>
      </c>
      <c r="D15" s="56" t="s">
        <v>72</v>
      </c>
      <c r="E15" s="56">
        <v>30</v>
      </c>
      <c r="F15" s="46"/>
      <c r="G15" s="47">
        <f t="shared" si="0"/>
        <v>0</v>
      </c>
    </row>
    <row r="16" spans="1:7" s="41" customFormat="1" ht="30" customHeight="1" x14ac:dyDescent="0.2">
      <c r="A16" s="44">
        <v>10</v>
      </c>
      <c r="B16" s="56" t="s">
        <v>134</v>
      </c>
      <c r="C16" s="57" t="s">
        <v>96</v>
      </c>
      <c r="D16" s="56" t="s">
        <v>72</v>
      </c>
      <c r="E16" s="56">
        <v>50</v>
      </c>
      <c r="F16" s="46"/>
      <c r="G16" s="47">
        <f t="shared" si="0"/>
        <v>0</v>
      </c>
    </row>
    <row r="17" spans="1:7" s="41" customFormat="1" ht="30" customHeight="1" x14ac:dyDescent="0.2">
      <c r="A17" s="44">
        <v>11</v>
      </c>
      <c r="B17" s="56" t="s">
        <v>135</v>
      </c>
      <c r="C17" s="57" t="s">
        <v>125</v>
      </c>
      <c r="D17" s="56" t="s">
        <v>72</v>
      </c>
      <c r="E17" s="43">
        <f>456.68+172.79+64.05+332.89+475.53+400+51.02+139.21+192.56+399.99+131.15+158.88+448.23+57.86+249.1</f>
        <v>3729.9399999999996</v>
      </c>
      <c r="F17" s="46"/>
      <c r="G17" s="47">
        <f t="shared" si="0"/>
        <v>0</v>
      </c>
    </row>
    <row r="18" spans="1:7" s="41" customFormat="1" ht="30" customHeight="1" x14ac:dyDescent="0.2">
      <c r="A18" s="44">
        <v>12</v>
      </c>
      <c r="B18" s="56" t="s">
        <v>136</v>
      </c>
      <c r="C18" s="57" t="s">
        <v>97</v>
      </c>
      <c r="D18" s="56" t="s">
        <v>69</v>
      </c>
      <c r="E18" s="56">
        <v>16</v>
      </c>
      <c r="F18" s="46"/>
      <c r="G18" s="47">
        <f t="shared" si="0"/>
        <v>0</v>
      </c>
    </row>
    <row r="19" spans="1:7" s="41" customFormat="1" ht="30" customHeight="1" x14ac:dyDescent="0.2">
      <c r="A19" s="44">
        <v>13</v>
      </c>
      <c r="B19" s="56" t="s">
        <v>136</v>
      </c>
      <c r="C19" s="57" t="s">
        <v>98</v>
      </c>
      <c r="D19" s="56" t="s">
        <v>113</v>
      </c>
      <c r="E19" s="56">
        <v>54</v>
      </c>
      <c r="F19" s="46"/>
      <c r="G19" s="47">
        <f t="shared" si="0"/>
        <v>0</v>
      </c>
    </row>
    <row r="20" spans="1:7" s="41" customFormat="1" ht="30" customHeight="1" x14ac:dyDescent="0.2">
      <c r="A20" s="44">
        <v>14</v>
      </c>
      <c r="B20" s="56" t="s">
        <v>136</v>
      </c>
      <c r="C20" s="57" t="s">
        <v>99</v>
      </c>
      <c r="D20" s="56" t="s">
        <v>69</v>
      </c>
      <c r="E20" s="56">
        <v>1</v>
      </c>
      <c r="F20" s="46"/>
      <c r="G20" s="47">
        <f t="shared" si="0"/>
        <v>0</v>
      </c>
    </row>
    <row r="21" spans="1:7" s="41" customFormat="1" ht="30" customHeight="1" x14ac:dyDescent="0.2">
      <c r="A21" s="44">
        <v>15</v>
      </c>
      <c r="B21" s="56" t="s">
        <v>136</v>
      </c>
      <c r="C21" s="57" t="s">
        <v>100</v>
      </c>
      <c r="D21" s="56" t="s">
        <v>113</v>
      </c>
      <c r="E21" s="56">
        <v>8</v>
      </c>
      <c r="F21" s="46"/>
      <c r="G21" s="47">
        <f t="shared" si="0"/>
        <v>0</v>
      </c>
    </row>
    <row r="22" spans="1:7" s="41" customFormat="1" ht="30" customHeight="1" x14ac:dyDescent="0.2">
      <c r="A22" s="44">
        <v>16</v>
      </c>
      <c r="B22" s="56" t="s">
        <v>137</v>
      </c>
      <c r="C22" s="57" t="s">
        <v>101</v>
      </c>
      <c r="D22" s="56" t="s">
        <v>71</v>
      </c>
      <c r="E22" s="43">
        <v>157</v>
      </c>
      <c r="F22" s="46"/>
      <c r="G22" s="47">
        <f t="shared" si="0"/>
        <v>0</v>
      </c>
    </row>
    <row r="23" spans="1:7" s="41" customFormat="1" ht="30" customHeight="1" x14ac:dyDescent="0.2">
      <c r="A23" s="44">
        <v>17</v>
      </c>
      <c r="B23" s="56" t="s">
        <v>137</v>
      </c>
      <c r="C23" s="57" t="s">
        <v>102</v>
      </c>
      <c r="D23" s="56" t="s">
        <v>71</v>
      </c>
      <c r="E23" s="43">
        <v>2559</v>
      </c>
      <c r="F23" s="46"/>
      <c r="G23" s="47">
        <f t="shared" si="0"/>
        <v>0</v>
      </c>
    </row>
    <row r="24" spans="1:7" s="41" customFormat="1" ht="30" customHeight="1" x14ac:dyDescent="0.2">
      <c r="A24" s="44">
        <v>18</v>
      </c>
      <c r="B24" s="56" t="s">
        <v>138</v>
      </c>
      <c r="C24" s="57" t="s">
        <v>103</v>
      </c>
      <c r="D24" s="56" t="s">
        <v>69</v>
      </c>
      <c r="E24" s="56">
        <v>1</v>
      </c>
      <c r="F24" s="46"/>
      <c r="G24" s="47">
        <f t="shared" si="0"/>
        <v>0</v>
      </c>
    </row>
    <row r="25" spans="1:7" s="41" customFormat="1" ht="30" customHeight="1" x14ac:dyDescent="0.2">
      <c r="A25" s="44">
        <v>19</v>
      </c>
      <c r="B25" s="56" t="s">
        <v>138</v>
      </c>
      <c r="C25" s="57" t="s">
        <v>164</v>
      </c>
      <c r="D25" s="68" t="s">
        <v>165</v>
      </c>
      <c r="E25" s="56">
        <v>365</v>
      </c>
      <c r="F25" s="46"/>
      <c r="G25" s="47">
        <f t="shared" si="0"/>
        <v>0</v>
      </c>
    </row>
    <row r="26" spans="1:7" s="41" customFormat="1" ht="30" customHeight="1" x14ac:dyDescent="0.2">
      <c r="A26" s="44">
        <v>20</v>
      </c>
      <c r="B26" s="56" t="s">
        <v>139</v>
      </c>
      <c r="C26" s="57" t="s">
        <v>104</v>
      </c>
      <c r="D26" s="56" t="s">
        <v>72</v>
      </c>
      <c r="E26" s="43">
        <v>3265</v>
      </c>
      <c r="F26" s="46"/>
      <c r="G26" s="47">
        <f t="shared" si="0"/>
        <v>0</v>
      </c>
    </row>
    <row r="27" spans="1:7" s="41" customFormat="1" ht="30" customHeight="1" x14ac:dyDescent="0.2">
      <c r="A27" s="44">
        <v>21</v>
      </c>
      <c r="B27" s="56" t="s">
        <v>140</v>
      </c>
      <c r="C27" s="57" t="s">
        <v>81</v>
      </c>
      <c r="D27" s="56" t="s">
        <v>72</v>
      </c>
      <c r="E27" s="43">
        <v>1027</v>
      </c>
      <c r="F27" s="46"/>
      <c r="G27" s="47">
        <f t="shared" si="0"/>
        <v>0</v>
      </c>
    </row>
    <row r="28" spans="1:7" s="41" customFormat="1" ht="30" customHeight="1" x14ac:dyDescent="0.2">
      <c r="A28" s="44">
        <v>22</v>
      </c>
      <c r="B28" s="56" t="s">
        <v>141</v>
      </c>
      <c r="C28" s="57" t="s">
        <v>105</v>
      </c>
      <c r="D28" s="56" t="s">
        <v>76</v>
      </c>
      <c r="E28" s="56">
        <v>1</v>
      </c>
      <c r="F28" s="46"/>
      <c r="G28" s="47">
        <f t="shared" si="0"/>
        <v>0</v>
      </c>
    </row>
    <row r="29" spans="1:7" s="41" customFormat="1" ht="30" customHeight="1" x14ac:dyDescent="0.2">
      <c r="A29" s="44">
        <v>23</v>
      </c>
      <c r="B29" s="56" t="s">
        <v>142</v>
      </c>
      <c r="C29" s="57" t="s">
        <v>106</v>
      </c>
      <c r="D29" s="56" t="s">
        <v>76</v>
      </c>
      <c r="E29" s="56">
        <v>1</v>
      </c>
      <c r="F29" s="46"/>
      <c r="G29" s="47">
        <f t="shared" si="0"/>
        <v>0</v>
      </c>
    </row>
    <row r="30" spans="1:7" s="41" customFormat="1" ht="30" customHeight="1" x14ac:dyDescent="0.2">
      <c r="A30" s="44">
        <v>24</v>
      </c>
      <c r="B30" s="68" t="s">
        <v>143</v>
      </c>
      <c r="C30" s="57" t="s">
        <v>107</v>
      </c>
      <c r="D30" s="56" t="s">
        <v>69</v>
      </c>
      <c r="E30" s="43">
        <v>1</v>
      </c>
      <c r="F30" s="46"/>
      <c r="G30" s="47">
        <f t="shared" si="0"/>
        <v>0</v>
      </c>
    </row>
    <row r="31" spans="1:7" s="41" customFormat="1" ht="30" customHeight="1" x14ac:dyDescent="0.2">
      <c r="A31" s="44">
        <v>25</v>
      </c>
      <c r="B31" s="56" t="s">
        <v>144</v>
      </c>
      <c r="C31" s="57" t="s">
        <v>108</v>
      </c>
      <c r="D31" s="56" t="s">
        <v>76</v>
      </c>
      <c r="E31" s="56">
        <v>1</v>
      </c>
      <c r="F31" s="46"/>
      <c r="G31" s="47">
        <f t="shared" si="0"/>
        <v>0</v>
      </c>
    </row>
    <row r="32" spans="1:7" s="41" customFormat="1" ht="30" customHeight="1" x14ac:dyDescent="0.2">
      <c r="A32" s="44">
        <v>26</v>
      </c>
      <c r="B32" s="56" t="s">
        <v>144</v>
      </c>
      <c r="C32" s="57" t="s">
        <v>109</v>
      </c>
      <c r="D32" s="56" t="s">
        <v>76</v>
      </c>
      <c r="E32" s="56">
        <v>1</v>
      </c>
      <c r="F32" s="46"/>
      <c r="G32" s="47">
        <f t="shared" si="0"/>
        <v>0</v>
      </c>
    </row>
    <row r="33" spans="1:7" s="41" customFormat="1" ht="30" customHeight="1" x14ac:dyDescent="0.2">
      <c r="A33" s="44">
        <v>27</v>
      </c>
      <c r="B33" s="60" t="s">
        <v>145</v>
      </c>
      <c r="C33" s="57" t="s">
        <v>110</v>
      </c>
      <c r="D33" s="56" t="s">
        <v>79</v>
      </c>
      <c r="E33" s="56">
        <v>210</v>
      </c>
      <c r="F33" s="46"/>
      <c r="G33" s="47">
        <f t="shared" si="0"/>
        <v>0</v>
      </c>
    </row>
    <row r="34" spans="1:7" s="41" customFormat="1" ht="30" customHeight="1" x14ac:dyDescent="0.2">
      <c r="A34" s="44">
        <v>28</v>
      </c>
      <c r="B34" s="60" t="s">
        <v>145</v>
      </c>
      <c r="C34" s="57" t="s">
        <v>111</v>
      </c>
      <c r="D34" s="56" t="s">
        <v>71</v>
      </c>
      <c r="E34" s="43">
        <v>7745</v>
      </c>
      <c r="F34" s="46"/>
      <c r="G34" s="47">
        <f t="shared" si="0"/>
        <v>0</v>
      </c>
    </row>
    <row r="35" spans="1:7" s="41" customFormat="1" ht="30" customHeight="1" x14ac:dyDescent="0.2">
      <c r="A35" s="44">
        <v>29</v>
      </c>
      <c r="B35" s="60" t="s">
        <v>146</v>
      </c>
      <c r="C35" s="57" t="s">
        <v>112</v>
      </c>
      <c r="D35" s="56" t="s">
        <v>71</v>
      </c>
      <c r="E35" s="56">
        <v>419</v>
      </c>
      <c r="F35" s="46"/>
      <c r="G35" s="47">
        <f t="shared" si="0"/>
        <v>0</v>
      </c>
    </row>
    <row r="36" spans="1:7" s="41" customFormat="1" ht="30" customHeight="1" x14ac:dyDescent="0.2">
      <c r="A36" s="44">
        <v>30</v>
      </c>
      <c r="B36" s="48" t="s">
        <v>147</v>
      </c>
      <c r="C36" s="49" t="s">
        <v>82</v>
      </c>
      <c r="D36" s="50" t="s">
        <v>83</v>
      </c>
      <c r="E36" s="43">
        <v>100000</v>
      </c>
      <c r="F36" s="51">
        <v>1</v>
      </c>
      <c r="G36" s="47">
        <f t="shared" ref="G36" si="1">+E36*F36</f>
        <v>100000</v>
      </c>
    </row>
    <row r="37" spans="1:7" s="41" customFormat="1" ht="30" customHeight="1" x14ac:dyDescent="0.2">
      <c r="A37" s="44">
        <v>31</v>
      </c>
      <c r="B37" s="56" t="s">
        <v>148</v>
      </c>
      <c r="C37" s="62" t="s">
        <v>91</v>
      </c>
      <c r="D37" s="56" t="s">
        <v>70</v>
      </c>
      <c r="E37" s="69">
        <v>2540</v>
      </c>
      <c r="F37" s="46"/>
      <c r="G37" s="47">
        <f t="shared" ref="G37:G48" si="2">+E37*F37</f>
        <v>0</v>
      </c>
    </row>
    <row r="38" spans="1:7" s="41" customFormat="1" ht="30" customHeight="1" x14ac:dyDescent="0.2">
      <c r="A38" s="44">
        <v>32</v>
      </c>
      <c r="B38" s="56" t="s">
        <v>149</v>
      </c>
      <c r="C38" s="57" t="s">
        <v>114</v>
      </c>
      <c r="D38" s="56" t="s">
        <v>71</v>
      </c>
      <c r="E38" s="69">
        <v>850</v>
      </c>
      <c r="F38" s="46"/>
      <c r="G38" s="47">
        <f t="shared" si="2"/>
        <v>0</v>
      </c>
    </row>
    <row r="39" spans="1:7" s="41" customFormat="1" ht="30" customHeight="1" x14ac:dyDescent="0.2">
      <c r="A39" s="44">
        <v>33</v>
      </c>
      <c r="B39" s="56" t="s">
        <v>131</v>
      </c>
      <c r="C39" s="57" t="s">
        <v>92</v>
      </c>
      <c r="D39" s="56" t="s">
        <v>70</v>
      </c>
      <c r="E39" s="69">
        <v>995</v>
      </c>
      <c r="F39" s="46"/>
      <c r="G39" s="47">
        <f t="shared" si="2"/>
        <v>0</v>
      </c>
    </row>
    <row r="40" spans="1:7" s="41" customFormat="1" ht="30" customHeight="1" x14ac:dyDescent="0.2">
      <c r="A40" s="44">
        <v>34</v>
      </c>
      <c r="B40" s="56" t="s">
        <v>150</v>
      </c>
      <c r="C40" s="57" t="s">
        <v>115</v>
      </c>
      <c r="D40" s="56" t="s">
        <v>71</v>
      </c>
      <c r="E40" s="69">
        <v>2965</v>
      </c>
      <c r="F40" s="46"/>
      <c r="G40" s="47">
        <f t="shared" si="2"/>
        <v>0</v>
      </c>
    </row>
    <row r="41" spans="1:7" s="41" customFormat="1" ht="30" customHeight="1" x14ac:dyDescent="0.2">
      <c r="A41" s="44">
        <v>35</v>
      </c>
      <c r="B41" s="56" t="s">
        <v>137</v>
      </c>
      <c r="C41" s="61" t="s">
        <v>116</v>
      </c>
      <c r="D41" s="56" t="s">
        <v>71</v>
      </c>
      <c r="E41" s="69">
        <v>3111</v>
      </c>
      <c r="F41" s="46"/>
      <c r="G41" s="47">
        <f t="shared" si="2"/>
        <v>0</v>
      </c>
    </row>
    <row r="42" spans="1:7" s="41" customFormat="1" ht="30" customHeight="1" x14ac:dyDescent="0.2">
      <c r="A42" s="44">
        <v>36</v>
      </c>
      <c r="B42" s="56" t="s">
        <v>151</v>
      </c>
      <c r="C42" s="61" t="s">
        <v>117</v>
      </c>
      <c r="D42" s="56" t="s">
        <v>79</v>
      </c>
      <c r="E42" s="69">
        <v>272</v>
      </c>
      <c r="F42" s="46"/>
      <c r="G42" s="47">
        <f t="shared" si="2"/>
        <v>0</v>
      </c>
    </row>
    <row r="43" spans="1:7" s="41" customFormat="1" ht="30" customHeight="1" x14ac:dyDescent="0.2">
      <c r="A43" s="44">
        <v>37</v>
      </c>
      <c r="B43" s="56" t="s">
        <v>151</v>
      </c>
      <c r="C43" s="61" t="s">
        <v>118</v>
      </c>
      <c r="D43" s="56" t="s">
        <v>79</v>
      </c>
      <c r="E43" s="69">
        <v>1177</v>
      </c>
      <c r="F43" s="46"/>
      <c r="G43" s="47">
        <f t="shared" si="2"/>
        <v>0</v>
      </c>
    </row>
    <row r="44" spans="1:7" s="41" customFormat="1" ht="30" customHeight="1" x14ac:dyDescent="0.2">
      <c r="A44" s="44">
        <v>38</v>
      </c>
      <c r="B44" s="56" t="s">
        <v>152</v>
      </c>
      <c r="C44" s="57" t="s">
        <v>119</v>
      </c>
      <c r="D44" s="56" t="s">
        <v>71</v>
      </c>
      <c r="E44" s="69">
        <v>9</v>
      </c>
      <c r="F44" s="46"/>
      <c r="G44" s="47">
        <f t="shared" si="2"/>
        <v>0</v>
      </c>
    </row>
    <row r="45" spans="1:7" s="41" customFormat="1" ht="30" customHeight="1" x14ac:dyDescent="0.2">
      <c r="A45" s="44">
        <v>39</v>
      </c>
      <c r="B45" s="56" t="s">
        <v>153</v>
      </c>
      <c r="C45" s="57" t="s">
        <v>120</v>
      </c>
      <c r="D45" s="56" t="s">
        <v>71</v>
      </c>
      <c r="E45" s="69">
        <v>73</v>
      </c>
      <c r="F45" s="46"/>
      <c r="G45" s="47">
        <f t="shared" si="2"/>
        <v>0</v>
      </c>
    </row>
    <row r="46" spans="1:7" s="41" customFormat="1" ht="30" customHeight="1" x14ac:dyDescent="0.2">
      <c r="A46" s="44">
        <v>40</v>
      </c>
      <c r="B46" s="56" t="s">
        <v>154</v>
      </c>
      <c r="C46" s="61" t="s">
        <v>121</v>
      </c>
      <c r="D46" s="56" t="s">
        <v>71</v>
      </c>
      <c r="E46" s="69">
        <v>3111</v>
      </c>
      <c r="F46" s="46"/>
      <c r="G46" s="47">
        <f t="shared" si="2"/>
        <v>0</v>
      </c>
    </row>
    <row r="47" spans="1:7" s="41" customFormat="1" ht="30" customHeight="1" x14ac:dyDescent="0.2">
      <c r="A47" s="44">
        <v>41</v>
      </c>
      <c r="B47" s="56" t="s">
        <v>154</v>
      </c>
      <c r="C47" s="61" t="s">
        <v>122</v>
      </c>
      <c r="D47" s="56" t="s">
        <v>71</v>
      </c>
      <c r="E47" s="69">
        <v>73</v>
      </c>
      <c r="F47" s="46"/>
      <c r="G47" s="47">
        <f t="shared" si="2"/>
        <v>0</v>
      </c>
    </row>
    <row r="48" spans="1:7" s="41" customFormat="1" ht="30" customHeight="1" x14ac:dyDescent="0.2">
      <c r="A48" s="44">
        <v>42</v>
      </c>
      <c r="B48" s="65" t="s">
        <v>154</v>
      </c>
      <c r="C48" s="66" t="s">
        <v>123</v>
      </c>
      <c r="D48" s="65" t="s">
        <v>71</v>
      </c>
      <c r="E48" s="71">
        <v>9</v>
      </c>
      <c r="F48" s="67"/>
      <c r="G48" s="47">
        <f t="shared" si="2"/>
        <v>0</v>
      </c>
    </row>
    <row r="49" spans="1:7" s="41" customFormat="1" ht="21.75" customHeight="1" thickBot="1" x14ac:dyDescent="0.25">
      <c r="A49" s="77"/>
      <c r="B49" s="72"/>
      <c r="C49" s="73" t="s">
        <v>162</v>
      </c>
      <c r="D49" s="74"/>
      <c r="E49" s="74"/>
      <c r="F49" s="75"/>
      <c r="G49" s="76">
        <f>SUM(G7:G48)</f>
        <v>100000</v>
      </c>
    </row>
    <row r="50" spans="1:7" s="41" customFormat="1" ht="23.25" customHeight="1" x14ac:dyDescent="0.2">
      <c r="A50" s="93" t="s">
        <v>158</v>
      </c>
      <c r="B50" s="94"/>
      <c r="C50" s="94"/>
      <c r="D50" s="94"/>
      <c r="E50" s="94"/>
      <c r="F50" s="94"/>
      <c r="G50" s="95"/>
    </row>
    <row r="51" spans="1:7" s="41" customFormat="1" ht="30" customHeight="1" x14ac:dyDescent="0.2">
      <c r="A51" s="44">
        <v>43</v>
      </c>
      <c r="B51" s="56" t="s">
        <v>128</v>
      </c>
      <c r="C51" s="57" t="s">
        <v>156</v>
      </c>
      <c r="D51" s="56" t="s">
        <v>71</v>
      </c>
      <c r="E51" s="43">
        <f>-60*37.5/9</f>
        <v>-250</v>
      </c>
      <c r="F51" s="67"/>
      <c r="G51" s="70">
        <f>E51*F51</f>
        <v>0</v>
      </c>
    </row>
    <row r="52" spans="1:7" s="41" customFormat="1" ht="30" customHeight="1" x14ac:dyDescent="0.2">
      <c r="A52" s="44">
        <v>44</v>
      </c>
      <c r="B52" s="56" t="s">
        <v>155</v>
      </c>
      <c r="C52" s="57" t="s">
        <v>157</v>
      </c>
      <c r="D52" s="56" t="s">
        <v>70</v>
      </c>
      <c r="E52" s="43">
        <f>(-15.8*60*(30/12))/27</f>
        <v>-87.777777777777771</v>
      </c>
      <c r="F52" s="67"/>
      <c r="G52" s="70">
        <f t="shared" ref="G52:G53" si="3">E52*F52</f>
        <v>0</v>
      </c>
    </row>
    <row r="53" spans="1:7" s="41" customFormat="1" ht="30" customHeight="1" x14ac:dyDescent="0.2">
      <c r="A53" s="44">
        <v>45</v>
      </c>
      <c r="B53" s="56" t="s">
        <v>133</v>
      </c>
      <c r="C53" s="57" t="s">
        <v>94</v>
      </c>
      <c r="D53" s="56" t="s">
        <v>72</v>
      </c>
      <c r="E53" s="56">
        <v>60</v>
      </c>
      <c r="F53" s="46"/>
      <c r="G53" s="47">
        <f t="shared" si="3"/>
        <v>0</v>
      </c>
    </row>
    <row r="54" spans="1:7" s="41" customFormat="1" ht="21.75" customHeight="1" thickBot="1" x14ac:dyDescent="0.3">
      <c r="A54" s="52"/>
      <c r="B54" s="64"/>
      <c r="C54" s="63" t="s">
        <v>159</v>
      </c>
      <c r="D54" s="53"/>
      <c r="E54" s="53"/>
      <c r="F54" s="54"/>
      <c r="G54" s="55">
        <f>SUM(G51:G53)</f>
        <v>0</v>
      </c>
    </row>
  </sheetData>
  <sheetProtection selectLockedCells="1"/>
  <mergeCells count="3">
    <mergeCell ref="A6:G6"/>
    <mergeCell ref="A1:G4"/>
    <mergeCell ref="A50:G50"/>
  </mergeCells>
  <phoneticPr fontId="9" type="noConversion"/>
  <printOptions horizontalCentered="1"/>
  <pageMargins left="0.39" right="0.54" top="1" bottom="1" header="0.5" footer="0.5"/>
  <pageSetup scale="58" firstPageNumber="2" fitToHeight="2" orientation="portrait" useFirstPageNumber="1" r:id="rId1"/>
  <headerFooter>
    <oddFooter>&amp;C&amp;12&amp;K000000P - &amp;P(a)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N60"/>
  <sheetViews>
    <sheetView showZeros="0" zoomScale="125" zoomScaleNormal="125" zoomScaleSheetLayoutView="100" zoomScalePageLayoutView="125" workbookViewId="0">
      <selection activeCell="H17" sqref="H17"/>
    </sheetView>
  </sheetViews>
  <sheetFormatPr defaultColWidth="8.7109375" defaultRowHeight="14.25" x14ac:dyDescent="0.2"/>
  <cols>
    <col min="1" max="7" width="8.7109375" style="16"/>
    <col min="8" max="8" width="10.7109375" style="16" customWidth="1"/>
    <col min="9" max="12" width="8.7109375" style="16"/>
    <col min="13" max="13" width="3.140625" style="16" customWidth="1"/>
    <col min="14" max="14" width="16" style="16" customWidth="1"/>
    <col min="15" max="16384" width="8.7109375" style="16"/>
  </cols>
  <sheetData>
    <row r="2" spans="1:14" ht="15.75" thickBot="1" x14ac:dyDescent="0.3">
      <c r="A2" s="17"/>
      <c r="B2" s="17" t="s">
        <v>160</v>
      </c>
      <c r="C2" s="18"/>
      <c r="D2" s="19"/>
      <c r="H2" s="20"/>
      <c r="I2" s="20"/>
      <c r="K2" s="97">
        <f>'BID FORM'!G49</f>
        <v>100000</v>
      </c>
      <c r="L2" s="98"/>
      <c r="M2" s="98"/>
      <c r="N2" s="21"/>
    </row>
    <row r="3" spans="1:14" ht="15.75" thickBot="1" x14ac:dyDescent="0.3">
      <c r="A3" s="17"/>
      <c r="B3" s="17" t="s">
        <v>159</v>
      </c>
      <c r="C3" s="18"/>
      <c r="D3" s="19"/>
      <c r="H3" s="20"/>
      <c r="I3" s="20"/>
      <c r="K3" s="100">
        <f>'BID FORM'!G54</f>
        <v>0</v>
      </c>
      <c r="L3" s="100"/>
      <c r="M3" s="100"/>
      <c r="N3" s="21"/>
    </row>
    <row r="4" spans="1:14" ht="15.75" thickBot="1" x14ac:dyDescent="0.3">
      <c r="A4" s="17"/>
      <c r="B4" s="17"/>
      <c r="C4" s="18"/>
      <c r="D4" s="19"/>
      <c r="H4" s="20"/>
      <c r="I4" s="20"/>
      <c r="K4" s="22"/>
      <c r="L4" s="22"/>
      <c r="M4" s="22"/>
      <c r="N4" s="21"/>
    </row>
    <row r="5" spans="1:14" ht="15.75" thickBot="1" x14ac:dyDescent="0.3">
      <c r="A5" s="17"/>
      <c r="B5" s="17" t="s">
        <v>161</v>
      </c>
      <c r="C5" s="18"/>
      <c r="D5" s="19"/>
      <c r="H5" s="20"/>
      <c r="I5" s="20"/>
      <c r="K5" s="99">
        <f>SUM(K2:M3)</f>
        <v>100000</v>
      </c>
      <c r="L5" s="100"/>
      <c r="M5" s="101"/>
      <c r="N5" s="21"/>
    </row>
    <row r="6" spans="1:14" ht="15.75" thickBot="1" x14ac:dyDescent="0.3">
      <c r="A6" s="23"/>
      <c r="B6" s="24"/>
      <c r="C6" s="25"/>
      <c r="D6" s="26"/>
      <c r="E6" s="24"/>
      <c r="F6" s="24"/>
      <c r="G6" s="24"/>
      <c r="H6" s="27"/>
      <c r="I6" s="27"/>
      <c r="J6" s="24"/>
      <c r="K6" s="24"/>
      <c r="L6" s="24"/>
      <c r="M6" s="24"/>
    </row>
    <row r="7" spans="1:14" ht="15" x14ac:dyDescent="0.25">
      <c r="A7" s="17"/>
      <c r="C7" s="18"/>
      <c r="D7" s="19"/>
      <c r="H7" s="20"/>
      <c r="I7" s="20"/>
    </row>
    <row r="8" spans="1:14" x14ac:dyDescent="0.2">
      <c r="A8" s="16" t="s">
        <v>21</v>
      </c>
      <c r="E8" s="20"/>
      <c r="F8" s="20"/>
    </row>
    <row r="9" spans="1:14" x14ac:dyDescent="0.2">
      <c r="E9" s="20"/>
      <c r="F9" s="20"/>
    </row>
    <row r="10" spans="1:14" x14ac:dyDescent="0.2">
      <c r="A10" s="28"/>
      <c r="B10" s="28"/>
      <c r="C10" s="28"/>
      <c r="D10" s="28"/>
      <c r="E10" s="29"/>
      <c r="F10" s="29"/>
      <c r="G10" s="28"/>
      <c r="H10" s="29"/>
      <c r="I10" s="16" t="s">
        <v>66</v>
      </c>
      <c r="J10" s="96" t="s">
        <v>78</v>
      </c>
      <c r="K10" s="96"/>
      <c r="L10" s="96"/>
      <c r="M10" s="96"/>
    </row>
    <row r="11" spans="1:14" x14ac:dyDescent="0.2">
      <c r="A11" s="19"/>
      <c r="C11" s="18"/>
      <c r="D11" s="19"/>
      <c r="E11" s="20"/>
      <c r="F11" s="20"/>
      <c r="H11" s="20"/>
      <c r="K11" s="19" t="s">
        <v>20</v>
      </c>
    </row>
    <row r="12" spans="1:14" x14ac:dyDescent="0.2">
      <c r="A12" s="19"/>
      <c r="C12" s="18"/>
      <c r="D12" s="19"/>
      <c r="E12" s="20"/>
      <c r="F12" s="20"/>
      <c r="H12" s="20"/>
      <c r="K12" s="19"/>
    </row>
    <row r="13" spans="1:14" x14ac:dyDescent="0.2">
      <c r="A13" s="19"/>
      <c r="C13" s="18"/>
      <c r="D13" s="19"/>
      <c r="E13" s="20"/>
      <c r="F13" s="20"/>
      <c r="H13" s="20"/>
      <c r="K13" s="19"/>
    </row>
    <row r="14" spans="1:14" x14ac:dyDescent="0.2">
      <c r="A14" s="16" t="s">
        <v>22</v>
      </c>
      <c r="E14" s="20"/>
      <c r="F14" s="20"/>
    </row>
    <row r="15" spans="1:14" x14ac:dyDescent="0.2">
      <c r="A15" s="16" t="s">
        <v>74</v>
      </c>
      <c r="E15" s="20"/>
      <c r="F15" s="20"/>
    </row>
    <row r="16" spans="1:14" x14ac:dyDescent="0.2">
      <c r="A16" s="16" t="s">
        <v>23</v>
      </c>
      <c r="E16" s="20"/>
      <c r="F16" s="20"/>
    </row>
    <row r="17" spans="1:9" x14ac:dyDescent="0.2">
      <c r="A17" s="16" t="s">
        <v>24</v>
      </c>
      <c r="E17" s="20"/>
      <c r="F17" s="20"/>
    </row>
    <row r="18" spans="1:9" x14ac:dyDescent="0.2">
      <c r="A18" s="16" t="s">
        <v>25</v>
      </c>
      <c r="E18" s="20"/>
      <c r="F18" s="20"/>
    </row>
    <row r="19" spans="1:9" x14ac:dyDescent="0.2">
      <c r="E19" s="20"/>
      <c r="F19" s="20"/>
    </row>
    <row r="20" spans="1:9" x14ac:dyDescent="0.2">
      <c r="E20" s="20"/>
      <c r="F20" s="20"/>
    </row>
    <row r="21" spans="1:9" x14ac:dyDescent="0.2">
      <c r="A21" s="16" t="s">
        <v>57</v>
      </c>
      <c r="E21" s="20"/>
      <c r="F21" s="20"/>
    </row>
    <row r="22" spans="1:9" x14ac:dyDescent="0.2">
      <c r="E22" s="20"/>
      <c r="F22" s="20"/>
    </row>
    <row r="23" spans="1:9" x14ac:dyDescent="0.2">
      <c r="E23" s="20"/>
      <c r="F23" s="20"/>
    </row>
    <row r="24" spans="1:9" x14ac:dyDescent="0.2">
      <c r="A24" s="20" t="s">
        <v>26</v>
      </c>
      <c r="E24" s="20"/>
      <c r="I24" s="20"/>
    </row>
    <row r="25" spans="1:9" x14ac:dyDescent="0.2">
      <c r="A25" s="20"/>
      <c r="E25" s="20"/>
      <c r="I25" s="20"/>
    </row>
    <row r="27" spans="1:9" x14ac:dyDescent="0.2">
      <c r="A27" s="20" t="s">
        <v>27</v>
      </c>
      <c r="E27" s="20"/>
      <c r="I27" s="20"/>
    </row>
    <row r="28" spans="1:9" x14ac:dyDescent="0.2">
      <c r="A28" s="20" t="s">
        <v>28</v>
      </c>
      <c r="E28" s="20"/>
      <c r="I28" s="20"/>
    </row>
    <row r="29" spans="1:9" x14ac:dyDescent="0.2">
      <c r="A29" s="20"/>
      <c r="E29" s="20"/>
      <c r="I29" s="20"/>
    </row>
    <row r="30" spans="1:9" x14ac:dyDescent="0.2">
      <c r="A30" s="20"/>
      <c r="E30" s="20"/>
      <c r="I30" s="20"/>
    </row>
    <row r="31" spans="1:9" x14ac:dyDescent="0.2">
      <c r="A31" s="20"/>
      <c r="E31" s="20"/>
      <c r="I31" s="20"/>
    </row>
    <row r="32" spans="1:9" x14ac:dyDescent="0.2">
      <c r="A32" s="20"/>
      <c r="D32" s="16" t="s">
        <v>54</v>
      </c>
      <c r="E32" s="20"/>
      <c r="I32" s="20"/>
    </row>
    <row r="33" spans="1:11" x14ac:dyDescent="0.2">
      <c r="A33" s="20"/>
      <c r="E33" s="20"/>
      <c r="I33" s="20"/>
    </row>
    <row r="34" spans="1:11" x14ac:dyDescent="0.2">
      <c r="A34" s="16" t="s">
        <v>29</v>
      </c>
      <c r="E34" s="20"/>
      <c r="H34" s="30" t="s">
        <v>73</v>
      </c>
      <c r="I34" s="20"/>
    </row>
    <row r="35" spans="1:11" x14ac:dyDescent="0.2">
      <c r="A35" s="16" t="s">
        <v>30</v>
      </c>
      <c r="E35" s="20"/>
      <c r="H35" s="20" t="s">
        <v>31</v>
      </c>
      <c r="I35" s="20"/>
    </row>
    <row r="36" spans="1:11" x14ac:dyDescent="0.2">
      <c r="A36" s="20" t="s">
        <v>32</v>
      </c>
      <c r="E36" s="20"/>
      <c r="H36" s="16" t="s">
        <v>56</v>
      </c>
    </row>
    <row r="37" spans="1:11" x14ac:dyDescent="0.2">
      <c r="A37" s="16" t="s">
        <v>55</v>
      </c>
      <c r="E37" s="20"/>
      <c r="G37" s="16" t="s">
        <v>33</v>
      </c>
      <c r="H37" s="16" t="s">
        <v>55</v>
      </c>
    </row>
    <row r="38" spans="1:11" x14ac:dyDescent="0.2">
      <c r="E38" s="20"/>
      <c r="I38" s="20"/>
      <c r="K38" s="16" t="s">
        <v>35</v>
      </c>
    </row>
    <row r="39" spans="1:11" x14ac:dyDescent="0.2">
      <c r="A39" s="20"/>
      <c r="E39" s="20"/>
      <c r="I39" s="16" t="s">
        <v>34</v>
      </c>
    </row>
    <row r="40" spans="1:11" x14ac:dyDescent="0.2">
      <c r="E40" s="20"/>
      <c r="I40" s="20"/>
    </row>
    <row r="41" spans="1:11" x14ac:dyDescent="0.2">
      <c r="E41" s="20"/>
      <c r="F41" s="16" t="s">
        <v>36</v>
      </c>
    </row>
    <row r="42" spans="1:11" x14ac:dyDescent="0.2">
      <c r="E42" s="20"/>
      <c r="F42" s="20" t="s">
        <v>37</v>
      </c>
    </row>
    <row r="43" spans="1:11" x14ac:dyDescent="0.2">
      <c r="A43" s="16" t="s">
        <v>19</v>
      </c>
      <c r="E43" s="20"/>
      <c r="F43" s="20" t="s">
        <v>37</v>
      </c>
    </row>
    <row r="44" spans="1:11" x14ac:dyDescent="0.2">
      <c r="E44" s="20"/>
      <c r="F44" s="20" t="s">
        <v>37</v>
      </c>
    </row>
    <row r="45" spans="1:11" x14ac:dyDescent="0.2">
      <c r="F45" s="20" t="s">
        <v>37</v>
      </c>
    </row>
    <row r="48" spans="1:11" x14ac:dyDescent="0.2">
      <c r="A48" s="16" t="s">
        <v>38</v>
      </c>
      <c r="E48" s="20"/>
      <c r="H48" s="20" t="s">
        <v>77</v>
      </c>
    </row>
    <row r="49" spans="1:6" x14ac:dyDescent="0.2">
      <c r="E49" s="20"/>
      <c r="F49" s="20"/>
    </row>
    <row r="50" spans="1:6" x14ac:dyDescent="0.2">
      <c r="A50" s="16" t="s">
        <v>39</v>
      </c>
      <c r="E50" s="20"/>
      <c r="F50" s="20"/>
    </row>
    <row r="51" spans="1:6" x14ac:dyDescent="0.2">
      <c r="E51" s="20"/>
      <c r="F51" s="20"/>
    </row>
    <row r="52" spans="1:6" x14ac:dyDescent="0.2">
      <c r="A52" s="16" t="s">
        <v>27</v>
      </c>
      <c r="E52" s="20"/>
      <c r="F52" s="20"/>
    </row>
    <row r="53" spans="1:6" x14ac:dyDescent="0.2">
      <c r="A53" s="16" t="s">
        <v>27</v>
      </c>
      <c r="E53" s="20"/>
      <c r="F53" s="20"/>
    </row>
    <row r="54" spans="1:6" x14ac:dyDescent="0.2">
      <c r="A54" s="16" t="s">
        <v>27</v>
      </c>
      <c r="E54" s="20"/>
      <c r="F54" s="20"/>
    </row>
    <row r="55" spans="1:6" x14ac:dyDescent="0.2">
      <c r="A55" s="16" t="s">
        <v>27</v>
      </c>
      <c r="E55" s="20"/>
      <c r="F55" s="20"/>
    </row>
    <row r="56" spans="1:6" x14ac:dyDescent="0.2">
      <c r="E56" s="20"/>
      <c r="F56" s="20"/>
    </row>
    <row r="57" spans="1:6" x14ac:dyDescent="0.2">
      <c r="E57" s="20"/>
      <c r="F57" s="20"/>
    </row>
    <row r="58" spans="1:6" x14ac:dyDescent="0.2">
      <c r="E58" s="20"/>
      <c r="F58" s="20"/>
    </row>
    <row r="59" spans="1:6" x14ac:dyDescent="0.2">
      <c r="E59" s="20"/>
      <c r="F59" s="20"/>
    </row>
    <row r="60" spans="1:6" x14ac:dyDescent="0.2">
      <c r="E60" s="20"/>
      <c r="F60" s="20"/>
    </row>
  </sheetData>
  <sheetProtection selectLockedCells="1"/>
  <mergeCells count="4">
    <mergeCell ref="J10:M10"/>
    <mergeCell ref="K2:M2"/>
    <mergeCell ref="K5:M5"/>
    <mergeCell ref="K3:M3"/>
  </mergeCells>
  <phoneticPr fontId="0" type="noConversion"/>
  <printOptions horizontalCentered="1"/>
  <pageMargins left="0.75" right="0.75" top="1" bottom="1" header="0.5" footer="0.5"/>
  <pageSetup scale="81" firstPageNumber="6" orientation="portrait" useFirstPageNumber="1" r:id="rId1"/>
  <headerFooter>
    <oddFooter>&amp;C&amp;K000000P - 4(a)</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2"/>
  <sheetViews>
    <sheetView showZeros="0" zoomScaleNormal="100" zoomScaleSheetLayoutView="100" workbookViewId="0">
      <selection activeCell="A53" sqref="A53"/>
    </sheetView>
  </sheetViews>
  <sheetFormatPr defaultColWidth="9.140625" defaultRowHeight="12.75" x14ac:dyDescent="0.2"/>
  <cols>
    <col min="1" max="1" width="12" style="14" customWidth="1"/>
    <col min="2" max="2" width="16.28515625" style="14" customWidth="1"/>
    <col min="3" max="3" width="74.5703125" style="14" customWidth="1"/>
    <col min="4" max="4" width="10.28515625" style="14" customWidth="1"/>
    <col min="5" max="5" width="12.7109375" style="14" customWidth="1"/>
    <col min="6" max="16384" width="9.140625" style="14"/>
  </cols>
  <sheetData>
    <row r="1" spans="1:5" ht="12" customHeight="1" x14ac:dyDescent="0.2">
      <c r="A1" s="87" t="s">
        <v>87</v>
      </c>
      <c r="B1" s="88"/>
      <c r="C1" s="88"/>
      <c r="D1" s="88"/>
      <c r="E1" s="89"/>
    </row>
    <row r="2" spans="1:5" ht="12" customHeight="1" x14ac:dyDescent="0.2">
      <c r="A2" s="90"/>
      <c r="B2" s="91"/>
      <c r="C2" s="91"/>
      <c r="D2" s="91"/>
      <c r="E2" s="92"/>
    </row>
    <row r="3" spans="1:5" ht="12" customHeight="1" x14ac:dyDescent="0.2">
      <c r="A3" s="90"/>
      <c r="B3" s="91"/>
      <c r="C3" s="91"/>
      <c r="D3" s="91"/>
      <c r="E3" s="92"/>
    </row>
    <row r="4" spans="1:5" ht="13.35" customHeight="1" thickBot="1" x14ac:dyDescent="0.25">
      <c r="A4" s="102"/>
      <c r="B4" s="103"/>
      <c r="C4" s="103"/>
      <c r="D4" s="103"/>
      <c r="E4" s="104"/>
    </row>
    <row r="5" spans="1:5" s="15" customFormat="1" ht="35.1" customHeight="1" thickBot="1" x14ac:dyDescent="0.3">
      <c r="A5" s="37" t="s">
        <v>13</v>
      </c>
      <c r="B5" s="38" t="s">
        <v>14</v>
      </c>
      <c r="C5" s="39" t="s">
        <v>15</v>
      </c>
      <c r="D5" s="39" t="s">
        <v>16</v>
      </c>
      <c r="E5" s="40" t="s">
        <v>17</v>
      </c>
    </row>
    <row r="6" spans="1:5" s="15" customFormat="1" ht="19.5" customHeight="1" x14ac:dyDescent="0.2">
      <c r="A6" s="84" t="s">
        <v>80</v>
      </c>
      <c r="B6" s="85"/>
      <c r="C6" s="85"/>
      <c r="D6" s="85"/>
      <c r="E6" s="86"/>
    </row>
    <row r="7" spans="1:5" s="15" customFormat="1" ht="21" customHeight="1" x14ac:dyDescent="0.2">
      <c r="A7" s="44">
        <v>1</v>
      </c>
      <c r="B7" s="56" t="s">
        <v>126</v>
      </c>
      <c r="C7" s="57" t="s">
        <v>88</v>
      </c>
      <c r="D7" s="56" t="s">
        <v>69</v>
      </c>
      <c r="E7" s="56">
        <v>1</v>
      </c>
    </row>
    <row r="8" spans="1:5" s="15" customFormat="1" ht="21" customHeight="1" x14ac:dyDescent="0.2">
      <c r="A8" s="44">
        <v>2</v>
      </c>
      <c r="B8" s="56" t="s">
        <v>127</v>
      </c>
      <c r="C8" s="57" t="s">
        <v>89</v>
      </c>
      <c r="D8" s="56" t="s">
        <v>69</v>
      </c>
      <c r="E8" s="56">
        <v>1</v>
      </c>
    </row>
    <row r="9" spans="1:5" s="15" customFormat="1" ht="21" customHeight="1" x14ac:dyDescent="0.2">
      <c r="A9" s="44">
        <v>3</v>
      </c>
      <c r="B9" s="56" t="s">
        <v>128</v>
      </c>
      <c r="C9" s="57" t="s">
        <v>90</v>
      </c>
      <c r="D9" s="56" t="s">
        <v>71</v>
      </c>
      <c r="E9" s="43">
        <v>8027</v>
      </c>
    </row>
    <row r="10" spans="1:5" s="15" customFormat="1" ht="21" customHeight="1" x14ac:dyDescent="0.2">
      <c r="A10" s="44">
        <v>4</v>
      </c>
      <c r="B10" s="56" t="s">
        <v>129</v>
      </c>
      <c r="C10" s="57" t="s">
        <v>91</v>
      </c>
      <c r="D10" s="56" t="s">
        <v>70</v>
      </c>
      <c r="E10" s="43">
        <v>2993</v>
      </c>
    </row>
    <row r="11" spans="1:5" s="15" customFormat="1" ht="21" customHeight="1" x14ac:dyDescent="0.2">
      <c r="A11" s="44">
        <v>5</v>
      </c>
      <c r="B11" s="56" t="s">
        <v>130</v>
      </c>
      <c r="C11" s="57" t="s">
        <v>68</v>
      </c>
      <c r="D11" s="56" t="s">
        <v>69</v>
      </c>
      <c r="E11" s="58">
        <v>1</v>
      </c>
    </row>
    <row r="12" spans="1:5" s="15" customFormat="1" ht="21" customHeight="1" x14ac:dyDescent="0.2">
      <c r="A12" s="44">
        <v>6</v>
      </c>
      <c r="B12" s="68" t="s">
        <v>131</v>
      </c>
      <c r="C12" s="57" t="s">
        <v>92</v>
      </c>
      <c r="D12" s="56" t="s">
        <v>70</v>
      </c>
      <c r="E12" s="59">
        <v>2433</v>
      </c>
    </row>
    <row r="13" spans="1:5" s="15" customFormat="1" ht="21" customHeight="1" x14ac:dyDescent="0.2">
      <c r="A13" s="44">
        <v>7</v>
      </c>
      <c r="B13" s="56" t="s">
        <v>132</v>
      </c>
      <c r="C13" s="57" t="s">
        <v>93</v>
      </c>
      <c r="D13" s="56" t="s">
        <v>69</v>
      </c>
      <c r="E13" s="56">
        <v>1</v>
      </c>
    </row>
    <row r="14" spans="1:5" s="15" customFormat="1" ht="21" customHeight="1" x14ac:dyDescent="0.2">
      <c r="A14" s="44">
        <v>8</v>
      </c>
      <c r="B14" s="56" t="s">
        <v>133</v>
      </c>
      <c r="C14" s="57" t="s">
        <v>94</v>
      </c>
      <c r="D14" s="56" t="s">
        <v>72</v>
      </c>
      <c r="E14" s="56">
        <v>310</v>
      </c>
    </row>
    <row r="15" spans="1:5" s="15" customFormat="1" ht="21" customHeight="1" x14ac:dyDescent="0.2">
      <c r="A15" s="44">
        <v>9</v>
      </c>
      <c r="B15" s="56" t="s">
        <v>133</v>
      </c>
      <c r="C15" s="57" t="s">
        <v>95</v>
      </c>
      <c r="D15" s="56" t="s">
        <v>72</v>
      </c>
      <c r="E15" s="56">
        <v>30</v>
      </c>
    </row>
    <row r="16" spans="1:5" s="15" customFormat="1" ht="21" customHeight="1" x14ac:dyDescent="0.2">
      <c r="A16" s="44">
        <v>10</v>
      </c>
      <c r="B16" s="56" t="s">
        <v>134</v>
      </c>
      <c r="C16" s="57" t="s">
        <v>96</v>
      </c>
      <c r="D16" s="56" t="s">
        <v>72</v>
      </c>
      <c r="E16" s="56">
        <v>50</v>
      </c>
    </row>
    <row r="17" spans="1:5" s="15" customFormat="1" ht="21" customHeight="1" x14ac:dyDescent="0.2">
      <c r="A17" s="44">
        <v>11</v>
      </c>
      <c r="B17" s="56" t="s">
        <v>135</v>
      </c>
      <c r="C17" s="57" t="s">
        <v>125</v>
      </c>
      <c r="D17" s="56" t="s">
        <v>72</v>
      </c>
      <c r="E17" s="43">
        <f>456.68+172.79+64.05+332.89+475.53+400+51.02+139.21+192.56+399.99+131.15+158.88+448.23+57.86+249.1</f>
        <v>3729.9399999999996</v>
      </c>
    </row>
    <row r="18" spans="1:5" ht="21" customHeight="1" x14ac:dyDescent="0.2">
      <c r="A18" s="44">
        <v>12</v>
      </c>
      <c r="B18" s="56" t="s">
        <v>136</v>
      </c>
      <c r="C18" s="57" t="s">
        <v>97</v>
      </c>
      <c r="D18" s="56" t="s">
        <v>69</v>
      </c>
      <c r="E18" s="56">
        <v>16</v>
      </c>
    </row>
    <row r="19" spans="1:5" ht="21" customHeight="1" x14ac:dyDescent="0.2">
      <c r="A19" s="44">
        <v>13</v>
      </c>
      <c r="B19" s="56" t="s">
        <v>136</v>
      </c>
      <c r="C19" s="57" t="s">
        <v>98</v>
      </c>
      <c r="D19" s="56" t="s">
        <v>113</v>
      </c>
      <c r="E19" s="56">
        <v>54</v>
      </c>
    </row>
    <row r="20" spans="1:5" ht="21" customHeight="1" x14ac:dyDescent="0.2">
      <c r="A20" s="44">
        <v>14</v>
      </c>
      <c r="B20" s="56" t="s">
        <v>136</v>
      </c>
      <c r="C20" s="57" t="s">
        <v>99</v>
      </c>
      <c r="D20" s="56" t="s">
        <v>69</v>
      </c>
      <c r="E20" s="56">
        <v>1</v>
      </c>
    </row>
    <row r="21" spans="1:5" ht="21" customHeight="1" x14ac:dyDescent="0.2">
      <c r="A21" s="44">
        <v>15</v>
      </c>
      <c r="B21" s="56" t="s">
        <v>136</v>
      </c>
      <c r="C21" s="57" t="s">
        <v>100</v>
      </c>
      <c r="D21" s="56" t="s">
        <v>113</v>
      </c>
      <c r="E21" s="56">
        <v>8</v>
      </c>
    </row>
    <row r="22" spans="1:5" ht="21" customHeight="1" x14ac:dyDescent="0.2">
      <c r="A22" s="44">
        <v>16</v>
      </c>
      <c r="B22" s="56" t="s">
        <v>137</v>
      </c>
      <c r="C22" s="57" t="s">
        <v>101</v>
      </c>
      <c r="D22" s="56" t="s">
        <v>71</v>
      </c>
      <c r="E22" s="43">
        <v>157</v>
      </c>
    </row>
    <row r="23" spans="1:5" ht="21" customHeight="1" x14ac:dyDescent="0.2">
      <c r="A23" s="44">
        <v>17</v>
      </c>
      <c r="B23" s="56" t="s">
        <v>137</v>
      </c>
      <c r="C23" s="57" t="s">
        <v>102</v>
      </c>
      <c r="D23" s="56" t="s">
        <v>71</v>
      </c>
      <c r="E23" s="43">
        <v>2559</v>
      </c>
    </row>
    <row r="24" spans="1:5" ht="21" customHeight="1" x14ac:dyDescent="0.2">
      <c r="A24" s="44">
        <v>18</v>
      </c>
      <c r="B24" s="56" t="s">
        <v>138</v>
      </c>
      <c r="C24" s="57" t="s">
        <v>103</v>
      </c>
      <c r="D24" s="56" t="s">
        <v>69</v>
      </c>
      <c r="E24" s="56">
        <v>1</v>
      </c>
    </row>
    <row r="25" spans="1:5" ht="21" customHeight="1" x14ac:dyDescent="0.2">
      <c r="A25" s="44">
        <v>19</v>
      </c>
      <c r="B25" s="56" t="s">
        <v>138</v>
      </c>
      <c r="C25" s="57" t="s">
        <v>164</v>
      </c>
      <c r="D25" s="68" t="s">
        <v>165</v>
      </c>
      <c r="E25" s="56">
        <v>365</v>
      </c>
    </row>
    <row r="26" spans="1:5" ht="21" customHeight="1" x14ac:dyDescent="0.2">
      <c r="A26" s="44">
        <v>20</v>
      </c>
      <c r="B26" s="56" t="s">
        <v>139</v>
      </c>
      <c r="C26" s="57" t="s">
        <v>104</v>
      </c>
      <c r="D26" s="56" t="s">
        <v>72</v>
      </c>
      <c r="E26" s="43">
        <v>3265</v>
      </c>
    </row>
    <row r="27" spans="1:5" ht="21" customHeight="1" x14ac:dyDescent="0.2">
      <c r="A27" s="44">
        <v>21</v>
      </c>
      <c r="B27" s="56" t="s">
        <v>140</v>
      </c>
      <c r="C27" s="57" t="s">
        <v>81</v>
      </c>
      <c r="D27" s="56" t="s">
        <v>72</v>
      </c>
      <c r="E27" s="43">
        <v>1027</v>
      </c>
    </row>
    <row r="28" spans="1:5" ht="21" customHeight="1" x14ac:dyDescent="0.2">
      <c r="A28" s="44">
        <v>22</v>
      </c>
      <c r="B28" s="56" t="s">
        <v>141</v>
      </c>
      <c r="C28" s="57" t="s">
        <v>105</v>
      </c>
      <c r="D28" s="56" t="s">
        <v>76</v>
      </c>
      <c r="E28" s="56">
        <v>1</v>
      </c>
    </row>
    <row r="29" spans="1:5" ht="21" customHeight="1" x14ac:dyDescent="0.2">
      <c r="A29" s="44">
        <v>23</v>
      </c>
      <c r="B29" s="56" t="s">
        <v>142</v>
      </c>
      <c r="C29" s="57" t="s">
        <v>106</v>
      </c>
      <c r="D29" s="56" t="s">
        <v>76</v>
      </c>
      <c r="E29" s="56">
        <v>1</v>
      </c>
    </row>
    <row r="30" spans="1:5" ht="21" customHeight="1" x14ac:dyDescent="0.2">
      <c r="A30" s="44">
        <v>24</v>
      </c>
      <c r="B30" s="68" t="s">
        <v>143</v>
      </c>
      <c r="C30" s="57" t="s">
        <v>107</v>
      </c>
      <c r="D30" s="56" t="s">
        <v>69</v>
      </c>
      <c r="E30" s="43">
        <v>1</v>
      </c>
    </row>
    <row r="31" spans="1:5" ht="21" customHeight="1" x14ac:dyDescent="0.2">
      <c r="A31" s="44">
        <v>25</v>
      </c>
      <c r="B31" s="56" t="s">
        <v>144</v>
      </c>
      <c r="C31" s="57" t="s">
        <v>108</v>
      </c>
      <c r="D31" s="56" t="s">
        <v>76</v>
      </c>
      <c r="E31" s="56">
        <v>1</v>
      </c>
    </row>
    <row r="32" spans="1:5" ht="21" customHeight="1" x14ac:dyDescent="0.2">
      <c r="A32" s="44">
        <v>26</v>
      </c>
      <c r="B32" s="56" t="s">
        <v>144</v>
      </c>
      <c r="C32" s="57" t="s">
        <v>109</v>
      </c>
      <c r="D32" s="56" t="s">
        <v>76</v>
      </c>
      <c r="E32" s="56">
        <v>1</v>
      </c>
    </row>
    <row r="33" spans="1:5" ht="21" customHeight="1" x14ac:dyDescent="0.2">
      <c r="A33" s="44">
        <v>27</v>
      </c>
      <c r="B33" s="60" t="s">
        <v>145</v>
      </c>
      <c r="C33" s="57" t="s">
        <v>110</v>
      </c>
      <c r="D33" s="56" t="s">
        <v>79</v>
      </c>
      <c r="E33" s="56">
        <v>210</v>
      </c>
    </row>
    <row r="34" spans="1:5" ht="21" customHeight="1" x14ac:dyDescent="0.2">
      <c r="A34" s="44">
        <v>28</v>
      </c>
      <c r="B34" s="60" t="s">
        <v>145</v>
      </c>
      <c r="C34" s="57" t="s">
        <v>111</v>
      </c>
      <c r="D34" s="56" t="s">
        <v>71</v>
      </c>
      <c r="E34" s="43">
        <v>7745</v>
      </c>
    </row>
    <row r="35" spans="1:5" ht="21" customHeight="1" x14ac:dyDescent="0.2">
      <c r="A35" s="44">
        <v>29</v>
      </c>
      <c r="B35" s="60" t="s">
        <v>146</v>
      </c>
      <c r="C35" s="57" t="s">
        <v>112</v>
      </c>
      <c r="D35" s="56" t="s">
        <v>71</v>
      </c>
      <c r="E35" s="56">
        <v>419</v>
      </c>
    </row>
    <row r="36" spans="1:5" ht="21" customHeight="1" x14ac:dyDescent="0.2">
      <c r="A36" s="44">
        <v>30</v>
      </c>
      <c r="B36" s="48" t="s">
        <v>147</v>
      </c>
      <c r="C36" s="49" t="s">
        <v>82</v>
      </c>
      <c r="D36" s="50" t="s">
        <v>83</v>
      </c>
      <c r="E36" s="43">
        <v>100000</v>
      </c>
    </row>
    <row r="37" spans="1:5" ht="21" customHeight="1" x14ac:dyDescent="0.2">
      <c r="A37" s="44">
        <v>31</v>
      </c>
      <c r="B37" s="56" t="s">
        <v>148</v>
      </c>
      <c r="C37" s="62" t="s">
        <v>91</v>
      </c>
      <c r="D37" s="56" t="s">
        <v>70</v>
      </c>
      <c r="E37" s="69">
        <v>2540</v>
      </c>
    </row>
    <row r="38" spans="1:5" ht="21" customHeight="1" x14ac:dyDescent="0.2">
      <c r="A38" s="44">
        <v>32</v>
      </c>
      <c r="B38" s="56" t="s">
        <v>149</v>
      </c>
      <c r="C38" s="57" t="s">
        <v>114</v>
      </c>
      <c r="D38" s="56" t="s">
        <v>71</v>
      </c>
      <c r="E38" s="69">
        <v>850</v>
      </c>
    </row>
    <row r="39" spans="1:5" ht="21" customHeight="1" x14ac:dyDescent="0.2">
      <c r="A39" s="44">
        <v>33</v>
      </c>
      <c r="B39" s="56" t="s">
        <v>131</v>
      </c>
      <c r="C39" s="57" t="s">
        <v>92</v>
      </c>
      <c r="D39" s="56" t="s">
        <v>70</v>
      </c>
      <c r="E39" s="69">
        <v>995</v>
      </c>
    </row>
    <row r="40" spans="1:5" ht="21" customHeight="1" x14ac:dyDescent="0.2">
      <c r="A40" s="44">
        <v>34</v>
      </c>
      <c r="B40" s="56" t="s">
        <v>150</v>
      </c>
      <c r="C40" s="57" t="s">
        <v>115</v>
      </c>
      <c r="D40" s="56" t="s">
        <v>71</v>
      </c>
      <c r="E40" s="69">
        <v>2965</v>
      </c>
    </row>
    <row r="41" spans="1:5" ht="21" customHeight="1" x14ac:dyDescent="0.2">
      <c r="A41" s="44">
        <v>35</v>
      </c>
      <c r="B41" s="56" t="s">
        <v>137</v>
      </c>
      <c r="C41" s="61" t="s">
        <v>116</v>
      </c>
      <c r="D41" s="56" t="s">
        <v>71</v>
      </c>
      <c r="E41" s="69">
        <v>3111</v>
      </c>
    </row>
    <row r="42" spans="1:5" ht="21" customHeight="1" x14ac:dyDescent="0.2">
      <c r="A42" s="44">
        <v>36</v>
      </c>
      <c r="B42" s="56" t="s">
        <v>151</v>
      </c>
      <c r="C42" s="61" t="s">
        <v>117</v>
      </c>
      <c r="D42" s="56" t="s">
        <v>79</v>
      </c>
      <c r="E42" s="69">
        <v>272</v>
      </c>
    </row>
    <row r="43" spans="1:5" ht="21" customHeight="1" x14ac:dyDescent="0.2">
      <c r="A43" s="44">
        <v>37</v>
      </c>
      <c r="B43" s="56" t="s">
        <v>151</v>
      </c>
      <c r="C43" s="61" t="s">
        <v>118</v>
      </c>
      <c r="D43" s="56" t="s">
        <v>79</v>
      </c>
      <c r="E43" s="69">
        <v>1177</v>
      </c>
    </row>
    <row r="44" spans="1:5" ht="21" customHeight="1" x14ac:dyDescent="0.2">
      <c r="A44" s="44">
        <v>38</v>
      </c>
      <c r="B44" s="56" t="s">
        <v>152</v>
      </c>
      <c r="C44" s="57" t="s">
        <v>119</v>
      </c>
      <c r="D44" s="56" t="s">
        <v>71</v>
      </c>
      <c r="E44" s="69">
        <v>9</v>
      </c>
    </row>
    <row r="45" spans="1:5" ht="21" customHeight="1" x14ac:dyDescent="0.2">
      <c r="A45" s="44">
        <v>39</v>
      </c>
      <c r="B45" s="56" t="s">
        <v>153</v>
      </c>
      <c r="C45" s="57" t="s">
        <v>120</v>
      </c>
      <c r="D45" s="56" t="s">
        <v>71</v>
      </c>
      <c r="E45" s="69">
        <v>73</v>
      </c>
    </row>
    <row r="46" spans="1:5" ht="21" customHeight="1" x14ac:dyDescent="0.2">
      <c r="A46" s="44">
        <v>40</v>
      </c>
      <c r="B46" s="56" t="s">
        <v>154</v>
      </c>
      <c r="C46" s="61" t="s">
        <v>121</v>
      </c>
      <c r="D46" s="56" t="s">
        <v>71</v>
      </c>
      <c r="E46" s="69">
        <v>3111</v>
      </c>
    </row>
    <row r="47" spans="1:5" ht="21" customHeight="1" x14ac:dyDescent="0.2">
      <c r="A47" s="44">
        <v>41</v>
      </c>
      <c r="B47" s="56" t="s">
        <v>154</v>
      </c>
      <c r="C47" s="61" t="s">
        <v>122</v>
      </c>
      <c r="D47" s="56" t="s">
        <v>71</v>
      </c>
      <c r="E47" s="69">
        <v>73</v>
      </c>
    </row>
    <row r="48" spans="1:5" ht="21" customHeight="1" x14ac:dyDescent="0.2">
      <c r="A48" s="44">
        <v>42</v>
      </c>
      <c r="B48" s="65" t="s">
        <v>154</v>
      </c>
      <c r="C48" s="66" t="s">
        <v>123</v>
      </c>
      <c r="D48" s="65" t="s">
        <v>71</v>
      </c>
      <c r="E48" s="71">
        <v>9</v>
      </c>
    </row>
    <row r="49" spans="1:5" ht="21" customHeight="1" x14ac:dyDescent="0.2">
      <c r="A49" s="105" t="s">
        <v>158</v>
      </c>
      <c r="B49" s="106"/>
      <c r="C49" s="106"/>
      <c r="D49" s="106"/>
      <c r="E49" s="107"/>
    </row>
    <row r="50" spans="1:5" ht="21" customHeight="1" x14ac:dyDescent="0.2">
      <c r="A50" s="44">
        <v>43</v>
      </c>
      <c r="B50" s="56" t="s">
        <v>128</v>
      </c>
      <c r="C50" s="57" t="s">
        <v>156</v>
      </c>
      <c r="D50" s="56" t="s">
        <v>71</v>
      </c>
      <c r="E50" s="43">
        <f>-60*37.5/9</f>
        <v>-250</v>
      </c>
    </row>
    <row r="51" spans="1:5" ht="21" customHeight="1" x14ac:dyDescent="0.2">
      <c r="A51" s="44">
        <v>44</v>
      </c>
      <c r="B51" s="56" t="s">
        <v>155</v>
      </c>
      <c r="C51" s="57" t="s">
        <v>157</v>
      </c>
      <c r="D51" s="56" t="s">
        <v>70</v>
      </c>
      <c r="E51" s="43">
        <f>(-15.8*60*(30/12))/27</f>
        <v>-87.777777777777771</v>
      </c>
    </row>
    <row r="52" spans="1:5" ht="21" customHeight="1" x14ac:dyDescent="0.2">
      <c r="A52" s="44">
        <v>45</v>
      </c>
      <c r="B52" s="56" t="s">
        <v>133</v>
      </c>
      <c r="C52" s="57" t="s">
        <v>94</v>
      </c>
      <c r="D52" s="56" t="s">
        <v>72</v>
      </c>
      <c r="E52" s="56">
        <v>60</v>
      </c>
    </row>
  </sheetData>
  <sheetProtection selectLockedCells="1"/>
  <mergeCells count="3">
    <mergeCell ref="A1:E4"/>
    <mergeCell ref="A6:E6"/>
    <mergeCell ref="A49:E49"/>
  </mergeCells>
  <phoneticPr fontId="9" type="noConversion"/>
  <printOptions horizontalCentered="1"/>
  <pageMargins left="0.39" right="0.54" top="1" bottom="1" header="0.5" footer="0.5"/>
  <pageSetup scale="49" firstPageNumber="2" orientation="portrait" useFirstPageNumber="1" r:id="rId1"/>
  <extLst>
    <ext xmlns:mx="http://schemas.microsoft.com/office/mac/excel/2008/main" uri="{64002731-A6B0-56B0-2670-7721B7C09600}">
      <mx:PLV Mode="0" OnePage="0" WScale="56"/>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Valles, Sergio</cp:lastModifiedBy>
  <cp:lastPrinted>2025-07-16T16:39:11Z</cp:lastPrinted>
  <dcterms:created xsi:type="dcterms:W3CDTF">2007-03-28T15:47:11Z</dcterms:created>
  <dcterms:modified xsi:type="dcterms:W3CDTF">2025-07-17T19:23:58Z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2025-07-17T19:15:27Z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9dcda09c-f535-4893-8c07-c20fc5a972f4</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ies>
</file>