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E:\Design\ContractAdmin\Public\project folders\TMUA-W 21-02, TO #12\Addendum No. 3\"/>
    </mc:Choice>
  </mc:AlternateContent>
  <xr:revisionPtr revIDLastSave="0" documentId="13_ncr:1_{C2AC325B-E881-4C59-AE66-E7A7A31BE992}" xr6:coauthVersionLast="47" xr6:coauthVersionMax="47" xr10:uidLastSave="{00000000-0000-0000-0000-000000000000}"/>
  <bookViews>
    <workbookView xWindow="-120" yWindow="-120" windowWidth="29040" windowHeight="15720" tabRatio="872" activeTab="1" xr2:uid="{00000000-000D-0000-FFFF-FFFF00000000}"/>
  </bookViews>
  <sheets>
    <sheet name="INSTRUCTIONS" sheetId="4" r:id="rId1"/>
    <sheet name="PROPOSAL " sheetId="2" r:id="rId2"/>
    <sheet name="BID FORM" sheetId="12" r:id="rId3"/>
    <sheet name="SIGNATURE PAGE" sheetId="5" r:id="rId4"/>
    <sheet name="Summary Sheet" sheetId="11" r:id="rId5"/>
    <sheet name="CONTRACTORS USE" sheetId="13" r:id="rId6"/>
  </sheets>
  <definedNames>
    <definedName name="_xlnm.Print_Area" localSheetId="2">'BID FORM'!$A$1:$H$130</definedName>
    <definedName name="_xlnm.Print_Area" localSheetId="5">'CONTRACTORS USE'!$A$1:$H$130</definedName>
    <definedName name="_xlnm.Print_Area" localSheetId="0">INSTRUCTIONS!$A$1:$C$28</definedName>
    <definedName name="_xlnm.Print_Area" localSheetId="1">'PROPOSAL '!$A$1:$B$25</definedName>
    <definedName name="_xlnm.Print_Area" localSheetId="3">'SIGNATURE PAGE'!$A$1:$L$46</definedName>
    <definedName name="_xlnm.Print_Titles" localSheetId="2">'BID FORM'!$5:$7</definedName>
    <definedName name="_xlnm.Print_Titles" localSheetId="5">'CONTRACTORS USE'!$5:$7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9" i="13" l="1"/>
  <c r="H130" i="13" s="1"/>
  <c r="H124" i="13"/>
  <c r="H123" i="13"/>
  <c r="H122" i="13"/>
  <c r="H121" i="13"/>
  <c r="H120" i="13"/>
  <c r="H119" i="13"/>
  <c r="H118" i="13"/>
  <c r="H117" i="13"/>
  <c r="H116" i="13"/>
  <c r="H115" i="13"/>
  <c r="H114" i="13"/>
  <c r="H113" i="13"/>
  <c r="H112" i="13"/>
  <c r="H111" i="13"/>
  <c r="H110" i="13"/>
  <c r="H109" i="13"/>
  <c r="H108" i="13"/>
  <c r="H107" i="13"/>
  <c r="H106" i="13"/>
  <c r="H105" i="13"/>
  <c r="H104" i="13"/>
  <c r="H103" i="13"/>
  <c r="H102" i="13"/>
  <c r="H101" i="13"/>
  <c r="H100" i="13"/>
  <c r="H95" i="13"/>
  <c r="H94" i="13"/>
  <c r="H93" i="13"/>
  <c r="H92" i="13"/>
  <c r="H91" i="13"/>
  <c r="H90" i="13"/>
  <c r="H89" i="13"/>
  <c r="H88" i="13"/>
  <c r="H87" i="13"/>
  <c r="H86" i="13"/>
  <c r="H85" i="13"/>
  <c r="H84" i="13"/>
  <c r="H83" i="13"/>
  <c r="H82" i="13"/>
  <c r="H81" i="13"/>
  <c r="H80" i="13"/>
  <c r="H79" i="13"/>
  <c r="H78" i="13"/>
  <c r="H77" i="13"/>
  <c r="H76" i="13"/>
  <c r="H75" i="13"/>
  <c r="H74" i="13"/>
  <c r="H73" i="13"/>
  <c r="H72" i="13"/>
  <c r="H71"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36" i="13" s="1"/>
  <c r="F12" i="11"/>
  <c r="F9" i="11"/>
  <c r="F7" i="11"/>
  <c r="F5" i="11"/>
  <c r="F3" i="11"/>
  <c r="K3" i="5"/>
  <c r="K2" i="5"/>
  <c r="H134" i="12"/>
  <c r="H133" i="12"/>
  <c r="H129" i="12"/>
  <c r="H130" i="12" s="1"/>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125" i="13" l="1"/>
  <c r="H67" i="13"/>
  <c r="H96" i="13"/>
  <c r="H36" i="12"/>
  <c r="H67" i="12" s="1"/>
  <c r="H96" i="12"/>
  <c r="H125" i="12"/>
  <c r="H133" i="13" l="1"/>
  <c r="H134" i="13" s="1"/>
</calcChain>
</file>

<file path=xl/sharedStrings.xml><?xml version="1.0" encoding="utf-8"?>
<sst xmlns="http://schemas.openxmlformats.org/spreadsheetml/2006/main" count="740" uniqueCount="180">
  <si>
    <t>BID ITEM</t>
  </si>
  <si>
    <t>SPEC NO.</t>
  </si>
  <si>
    <t>DESCRIPTION</t>
  </si>
  <si>
    <t>UNIT</t>
  </si>
  <si>
    <t>QTY</t>
  </si>
  <si>
    <t>TOTAL EACH ITEM</t>
  </si>
  <si>
    <t>PROPOSAL</t>
  </si>
  <si>
    <t>Basis of Award</t>
  </si>
  <si>
    <t>Please read the following instructions carefully.</t>
  </si>
  <si>
    <t>1.  After opening this file re-save it as your company's name.</t>
  </si>
  <si>
    <t>LEGEND</t>
  </si>
  <si>
    <t>AGREEMENT FOR USING ELECTRONIC BID PROPOSAL</t>
  </si>
  <si>
    <t>4.  Review all data input and check calculations to ensure accuracy of Bid.</t>
  </si>
  <si>
    <t>6.  Complete and sign the "Signature Page" document.</t>
  </si>
  <si>
    <t>5.  Print 1hardcopy of the "PROPOSAL" tab, BID FORM and the "SIGNATURE PAGE" tab.</t>
  </si>
  <si>
    <t>Figures</t>
  </si>
  <si>
    <t xml:space="preserve">Enclosed is a (         ) Bidder's Surety Bond, (        ) Certified Check, (        ) Cashier's Check for </t>
  </si>
  <si>
    <t>Dollars</t>
  </si>
  <si>
    <t>($______________________)</t>
  </si>
  <si>
    <t>______________________________________________________________________</t>
  </si>
  <si>
    <t xml:space="preserve">By: </t>
  </si>
  <si>
    <t xml:space="preserve">        ATTEST:</t>
  </si>
  <si>
    <t>_____________________________________</t>
  </si>
  <si>
    <t>Title:</t>
  </si>
  <si>
    <t xml:space="preserve"> </t>
  </si>
  <si>
    <t xml:space="preserve">            </t>
  </si>
  <si>
    <t xml:space="preserve"> (SEAL)</t>
  </si>
  <si>
    <t>Telephone Number: _______________________</t>
  </si>
  <si>
    <t>2.  Open the BID FORM Sheet from the tabs below.</t>
  </si>
  <si>
    <t>(State of Organization)</t>
  </si>
  <si>
    <t>By signing above the bidder acknowledges receipt of the following Addenda (give number and date of each):</t>
  </si>
  <si>
    <t>Printed Name:</t>
  </si>
  <si>
    <t xml:space="preserve"> Title: Corporate Secretary</t>
  </si>
  <si>
    <t>TOTAL BASE BID</t>
  </si>
  <si>
    <t>TOTAL ADD ALTERNATE #1</t>
  </si>
  <si>
    <t>Words</t>
  </si>
  <si>
    <t>$   1.00 Cells Requiring Data Input.</t>
  </si>
  <si>
    <t>$   1.00 Internal Data Transfer.</t>
  </si>
  <si>
    <t>$   2.00 Calculated Results.</t>
  </si>
  <si>
    <t>ELECTRONIC BID PROPOSAL INSTRUCTIONS - EXCEL SPREADSHEET</t>
  </si>
  <si>
    <t xml:space="preserve">7.  Submit hardcopy and electronic disk with Contract Documents and Specifications for Bid opening date. </t>
  </si>
  <si>
    <t>THE UNDERSIGNED BIDDER, having carefully examined the drawings, specifications, and other Contract Documents of the above project presently on file in the City Clerk, City of Tulsa Oklahoma:</t>
  </si>
  <si>
    <t xml:space="preserve">CERTIFIES THAT he has inspected the site of the proposed work and has full knowledge of the extent and character of the work involved, construction difficulties that may be encountered, and materials necessary for construction, class and type of excavation, and all other factors affecting or which may be affected by the specified work; and </t>
  </si>
  <si>
    <t>CERTIFIES THAT he has not entered into collusion with any other bidder or prospective bidder relative to the project and/or bid: and</t>
  </si>
  <si>
    <t xml:space="preserve">       CITY OF TULSA, OKLAHOMA</t>
  </si>
  <si>
    <t>DATA INPUT  UNIT PRICE</t>
  </si>
  <si>
    <t xml:space="preserve">BASE BID:  </t>
  </si>
  <si>
    <t>____________________________________________</t>
  </si>
  <si>
    <t>Address:_____________________________________</t>
  </si>
  <si>
    <t>Fax Number: __________________________________</t>
  </si>
  <si>
    <t>____________________________________________________________________________________________</t>
  </si>
  <si>
    <t>3.  Input the unit price of the appropriate pay item in the Data Input cells.</t>
  </si>
  <si>
    <r>
      <t>Note:</t>
    </r>
    <r>
      <rPr>
        <b/>
        <sz val="9"/>
        <rFont val="Arial"/>
        <family val="2"/>
      </rPr>
      <t xml:space="preserve">  -  Item numbers omitted are not a part of the Contract.</t>
    </r>
  </si>
  <si>
    <t>_______________________________________________________________</t>
  </si>
  <si>
    <t>Dated at Tulsa, Oklahoma, this ________ day of __________________________, 20_____.</t>
  </si>
  <si>
    <t>Respectfully submitted,</t>
  </si>
  <si>
    <t>(Complete legal name of company)</t>
  </si>
  <si>
    <t>which the City of Tulsa may retain or recover as liquidated damages in the event that the undersigned fails to enter into contract for the work covered by this proposal, provided the Contract is awarded to the undersigned within thirty (30) days  from the date fixed for opening of bids and the undersigned fails to execute said Contract and furnish the required bonds and other requirements as called for in these Contract Documents within thirty (30) days after award of Contract.</t>
  </si>
  <si>
    <t>BERRYHILL WATER LINE REPLACEMENT</t>
  </si>
  <si>
    <t>TMUA-W_21-02 TO#12</t>
  </si>
  <si>
    <t>ODOT</t>
  </si>
  <si>
    <t>PROJECT SIGN (CITY OF TULSA)</t>
  </si>
  <si>
    <t>RIGHT-OF-WAY CLEARING AND RESTORING, COMPLETE IN PLACE</t>
  </si>
  <si>
    <t>EXCAVATION AND BACKFILL, UNCLASSIFIED</t>
  </si>
  <si>
    <t>MOBILIZATION</t>
  </si>
  <si>
    <t>PRIVATE SERVICE CONNECTION BY LICENSED BONDED PLUMBER</t>
  </si>
  <si>
    <t>2 INCH AIR VALVE ASSEMBLY</t>
  </si>
  <si>
    <t>3-WAY FIRE HYDRANT, IN PLACE</t>
  </si>
  <si>
    <t>VALVE BOX</t>
  </si>
  <si>
    <t>SODDING AND SEEDING</t>
  </si>
  <si>
    <t>STREET WASH DOWN</t>
  </si>
  <si>
    <t>EXISTING WATERLINE ABANDONMENT</t>
  </si>
  <si>
    <t>CONSTRUCTION AS-BUILT</t>
  </si>
  <si>
    <t>CONTRACTOR QUALITY CONTROL</t>
  </si>
  <si>
    <t>SHEET ALUMINUM SIGNS</t>
  </si>
  <si>
    <t>1 1/2" SQUARE TUBE POST</t>
  </si>
  <si>
    <t>1 3/4" SQUARE TUBE POST</t>
  </si>
  <si>
    <t>2" SQUARE TUBE POST</t>
  </si>
  <si>
    <t>OWNER ALLOWANCE</t>
  </si>
  <si>
    <t>REMOVAL DRIVEWAY CULVERT</t>
  </si>
  <si>
    <t>SWPPP DOCUMENTATION AND MANAGEMENT</t>
  </si>
  <si>
    <t>CONSTRUCTION STAKING</t>
  </si>
  <si>
    <t>FENCE REMOVE AND REPLACEMENT OUTSIDE ROW</t>
  </si>
  <si>
    <t>COT 102</t>
  </si>
  <si>
    <t>COT 301</t>
  </si>
  <si>
    <t>COT 302</t>
  </si>
  <si>
    <t>COT 303</t>
  </si>
  <si>
    <t>COT 315</t>
  </si>
  <si>
    <t>COT 317</t>
  </si>
  <si>
    <t>COT 318</t>
  </si>
  <si>
    <t>COT 325</t>
  </si>
  <si>
    <t>COT 326</t>
  </si>
  <si>
    <t>COT 333</t>
  </si>
  <si>
    <t>COT 334</t>
  </si>
  <si>
    <t>COT 335</t>
  </si>
  <si>
    <t>COT 606</t>
  </si>
  <si>
    <t>SPECIAL</t>
  </si>
  <si>
    <t>EA</t>
  </si>
  <si>
    <t>SY</t>
  </si>
  <si>
    <t>CY</t>
  </si>
  <si>
    <t>LF</t>
  </si>
  <si>
    <t>LSUM</t>
  </si>
  <si>
    <t>SF</t>
  </si>
  <si>
    <t>ALLOW</t>
  </si>
  <si>
    <t>COT 307</t>
  </si>
  <si>
    <t>COT 309</t>
  </si>
  <si>
    <t>COT 312</t>
  </si>
  <si>
    <t>COT 328</t>
  </si>
  <si>
    <t>6 INCH DIP, CL51 POLYETHYLENE WRAPPED (RJ)</t>
  </si>
  <si>
    <t>6 INCH PVC AWWA C900 CLASS 200 DR-14</t>
  </si>
  <si>
    <t>6 INCH PVC AWWA C900 CLASS 200 DR-14 (RJ)</t>
  </si>
  <si>
    <t>6 INCH DUCTILE IRON 11-1/4 DEGREE BEND (RJ)</t>
  </si>
  <si>
    <t>6 INCH DUCTILE IRON 45 DEGREE BEND (RJ)</t>
  </si>
  <si>
    <t>6 INCH DUCTILE IRON 90 DEGREE BEND (RJ)</t>
  </si>
  <si>
    <t>12 INCH X 6 INCH DUCTILE IRON TEE (RJ)</t>
  </si>
  <si>
    <t>6 INCH X 6 INCH DUCTILE IRON TEE (RJ)</t>
  </si>
  <si>
    <t>12 INCH DUCTILE IRON SLEEVE (RJ)</t>
  </si>
  <si>
    <t>6 INCH DUCTILE IRON SLEEVE (RJ)</t>
  </si>
  <si>
    <t>3/4 INCH WATER SERVICE CONNECTION (SHORT)</t>
  </si>
  <si>
    <t>3/4 INCH WATER SERVICE CONNECTION (LONG)</t>
  </si>
  <si>
    <t>3/4 INCH WATER SERVICE LINE EXTENSION</t>
  </si>
  <si>
    <t>3/4 INCH WATER METER CAN, LID, &amp; RIM</t>
  </si>
  <si>
    <t>1 INCH WATER SERVICE LINE CONNECTION (SHORT)</t>
  </si>
  <si>
    <t>1 INCH WATER SERVICE LINE CONNECTION (LONG)</t>
  </si>
  <si>
    <t>1 INCH WATER SERVICE LINE EXTENSION</t>
  </si>
  <si>
    <t>1 INCH WATER METER CAN, LID, &amp; RIM</t>
  </si>
  <si>
    <t>2 INCH WATER SERVICE CONNECTION (SHORT)</t>
  </si>
  <si>
    <t>2 INCH WATER SERVICE LINE EXTENSION</t>
  </si>
  <si>
    <t>6 INCH GATE VALVE (RJ)</t>
  </si>
  <si>
    <t>6 INCH DUCTILE IRON TO PVC ADAPTOR (RJ)</t>
  </si>
  <si>
    <t>6 INCH DIP, CL51 POLYETHYLENE WRAPPED</t>
  </si>
  <si>
    <t>1 INCH WATER SERVICE CONNECTION (SHORT)</t>
  </si>
  <si>
    <t>1 INCH WATER SERVICE CONNECTION (LONG)</t>
  </si>
  <si>
    <t>COT 309A</t>
  </si>
  <si>
    <t>COT 312A</t>
  </si>
  <si>
    <t>8 INCH HDPE AWWA C906 PE4710 DR-11 (DIPS)</t>
  </si>
  <si>
    <t>8 INCH X 8 INCH HDPE TEE (DIPS)</t>
  </si>
  <si>
    <t>12 INCH X 8 INCH HDPE TEE (DIPS)</t>
  </si>
  <si>
    <t>8 INCH HDPE 45 DEGREE BEND (DIPS)</t>
  </si>
  <si>
    <t>8 INCH HDPE 90 DEGREE BEND (DIPS)</t>
  </si>
  <si>
    <t>6 INCH DUCTILE IRON TO HDPE ADAPTOR (RJ)</t>
  </si>
  <si>
    <t>12 INCH DUCTILE IRON TO HDPE ADAPTOR (RJ)</t>
  </si>
  <si>
    <t>8 INCH GATE VALVE (RJ)</t>
  </si>
  <si>
    <t>COT 613A</t>
  </si>
  <si>
    <t>18" REINFORCED CONCRETE PIPE (RCP), COMPLETE IN PLACE</t>
  </si>
  <si>
    <t>TO: TULSA METROPOLITAN UTILITY AUTHORITY</t>
  </si>
  <si>
    <r>
      <t xml:space="preserve">By and Between: Freese and Nichols, Inc., (ENGINEER) and RECIPIENT.  The enclosed electronic media is provided pursuant to your request and is for your limited use in connection with your submittal of Bid Proposal for </t>
    </r>
    <r>
      <rPr>
        <b/>
        <sz val="10"/>
        <rFont val="Arial"/>
        <family val="2"/>
      </rPr>
      <t>Project No. TMUA-W 21-02 TO#12.</t>
    </r>
    <r>
      <rPr>
        <sz val="10"/>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By opening and using this FILE, You AGREE to these TERMS AND CONDITIONS.</t>
    </r>
  </si>
  <si>
    <t>6-INCH BORE (UNCASED)</t>
  </si>
  <si>
    <t>8-INCH BORE (UNCASED)</t>
  </si>
  <si>
    <t>12 INCH GATE VALVE (RJ)</t>
  </si>
  <si>
    <t>MATERIAL OPTION #1 - PVC</t>
  </si>
  <si>
    <t>ADD ALTERNATE #1 - RCP</t>
  </si>
  <si>
    <t>BASE BID PLUS PVC OPTION 1</t>
  </si>
  <si>
    <t>BASE BID PLUS DIP OPTION 2</t>
  </si>
  <si>
    <t>BASE BID PLUS HDPE OPTION 3</t>
  </si>
  <si>
    <t>BASE BID PLUS LOWEST OF OPTION 1/2/3</t>
  </si>
  <si>
    <t>MATERIAL OPTION #2 - DIP</t>
  </si>
  <si>
    <t>MATERIAL OPTION #3 - HDPE</t>
  </si>
  <si>
    <t>TOTAL BASE BID PLUS LOWEST OF OPTIONS 1/2/3</t>
  </si>
  <si>
    <t xml:space="preserve">   TOTAL BID (Base Bid with the lower of the 3 Material Options) ITEMS 001 true 090)</t>
  </si>
  <si>
    <t>2 INCH WATER SERVICE CONNECTION (LONG)</t>
  </si>
  <si>
    <t>TOTAL LOWEST BID PLUS ADD ALT 1</t>
  </si>
  <si>
    <t>TOTAL BASE BID PLUS MATERIAL OPTION #1 - PVC</t>
  </si>
  <si>
    <t>TOTAL BASE BID PLUS MATERIAL OPTION #2 - DIP</t>
  </si>
  <si>
    <t>TOTAL BASE BID PLUS MATERIAL OPTION #3 - HDPE</t>
  </si>
  <si>
    <t>THE BID PROPOSAL INCLUDES A BASE BID WITH THREE WATERLINE MATERIAL OPTIONS PLUS ADDITIVE ALTERNATE 1.  IT SHOULD BE NOTED THAT THE LOWEST RESPONSIBLE TOTAL BID SHALL BE DETERMINED BY THE BASE BID WITH THE LOWEST OF THE MATERIAL OPTIONS PLUS ADDITIVE ALTERNATES 1.  TULSA MUNICIPAL AUTHORITY (TMUA) RESERVES THE RIGHT TO SELECT EITHER MATERIAL OPTION IN THE EVENT THE BID COSTS OF THE THREE MATERIAL OPTIONS ARE EQUAL.  THE ITEM IN ADDITIVE ALTERNATE 1 MAY OR MAY NOT BE INCLUDED IN THE CONTRACT AWARD AT THE SOLE DISCRETION OF TMUA.  ANY PROPOSAL SUBMITTED WITH ANY MATERIAL OPTION OR ADDITIVE ALTERNATE INCOMPLETE SHALL BE CONSIDERED NON-RESPONSIVE.</t>
  </si>
  <si>
    <t>TOTAL LOWEST BID PLUS ADD ALTERNATE 1</t>
  </si>
  <si>
    <t xml:space="preserve">   TOTAL LOWEST BID WITH ADD ALT 1</t>
  </si>
  <si>
    <r>
      <t>HEREBY PROPOSES: to enter into a contract to provide all necessary labor, materials, equipment and tools to completely construct and finish all the work required by the Contract Documents hereto attached and other documents referred to therein: to complete said work within 300</t>
    </r>
    <r>
      <rPr>
        <b/>
        <sz val="10"/>
        <rFont val="Arial"/>
        <family val="2"/>
      </rPr>
      <t xml:space="preserve"> </t>
    </r>
    <r>
      <rPr>
        <sz val="10"/>
        <rFont val="Arial"/>
        <family val="2"/>
      </rPr>
      <t>calendar days after the work order is issued; and to accept in full payment therefore the amount set forth below for all work actually performed as computed by the Engineer as set forth in the Contract.</t>
    </r>
  </si>
  <si>
    <t>COT 327</t>
  </si>
  <si>
    <t>TRAFFIC CONTROL (PER MUTCD)</t>
  </si>
  <si>
    <t>PAVEMENT REMOVAL AND REPLACEMENT FOR WATER MAIN INSTALLATIONS (ASPHALT)</t>
  </si>
  <si>
    <t>PAVEMENT REMOVAL AND REPLACEMENT FOR WATER MAIN INSTALLATIONS(CONCRETE)</t>
  </si>
  <si>
    <t>CD</t>
  </si>
  <si>
    <t>6 INCH DIP, CL51 POLYETHYLENE WRAPPED (RJ) (NITRILE GASKET)</t>
  </si>
  <si>
    <t>6 INCH DUCTILE IRON 22-1/2 DEGREE BEND (RJ)</t>
  </si>
  <si>
    <t>COT 322</t>
  </si>
  <si>
    <t>CONDUIT, BY BORE (18-INCH STEEL)</t>
  </si>
  <si>
    <t>8 INCH HDPE 22.5 DEGREE BEND (DIPS)</t>
  </si>
  <si>
    <t>CONDUIT, BY BORE (20-INCH STEEL)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</si>
</sst>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00"/>
    <numFmt numFmtId="165" formatCode="000"/>
    <numFmt numFmtId="166" formatCode="000000"/>
  </numFmts>
  <fonts count="26" x14ac:knownFonts="1">
    <font>
      <sz val="10"/>
      <name val="Arial"/>
    </font>
    <font>
      <sz val="11"/>
      <color theme="1"/>
      <name val="Calibri"/>
      <family val="2"/>
      <scheme val="minor"/>
    </font>
    <font>
      <sz val="10"/>
      <name val="Arial"/>
      <family val="2"/>
    </font>
    <font>
      <sz val="10"/>
      <name val="Arial"/>
      <family val="2"/>
    </font>
    <font>
      <b/>
      <sz val="10"/>
      <name val="Arial"/>
      <family val="2"/>
    </font>
    <font>
      <b/>
      <sz val="9"/>
      <name val="Arial"/>
      <family val="2"/>
    </font>
    <font>
      <sz val="12"/>
      <name val="Arial"/>
      <family val="2"/>
    </font>
    <font>
      <b/>
      <u/>
      <sz val="10"/>
      <name val="Arial"/>
      <family val="2"/>
    </font>
    <font>
      <sz val="8"/>
      <name val="Arial"/>
      <family val="2"/>
    </font>
    <font>
      <b/>
      <sz val="12"/>
      <name val="Times New Roman"/>
      <family val="1"/>
    </font>
    <font>
      <sz val="12"/>
      <name val="Times New Roman"/>
      <family val="1"/>
    </font>
    <font>
      <sz val="9"/>
      <name val="Arial"/>
      <family val="2"/>
    </font>
    <font>
      <sz val="9"/>
      <name val="Times New Roman"/>
      <family val="1"/>
    </font>
    <font>
      <sz val="11"/>
      <color theme="1"/>
      <name val="Calibri"/>
      <family val="2"/>
      <scheme val="minor"/>
    </font>
    <font>
      <sz val="9"/>
      <color theme="1"/>
      <name val="Arial"/>
      <family val="2"/>
    </font>
    <font>
      <b/>
      <sz val="10"/>
      <color rgb="FF0000FF"/>
      <name val="Arial"/>
      <family val="2"/>
    </font>
    <font>
      <sz val="10"/>
      <color rgb="FF0000FF"/>
      <name val="Arial"/>
      <family val="2"/>
    </font>
    <font>
      <sz val="9"/>
      <color rgb="FF0000FF"/>
      <name val="Arial"/>
      <family val="2"/>
    </font>
    <font>
      <sz val="8"/>
      <color rgb="FF0000FF"/>
      <name val="Arial"/>
      <family val="2"/>
    </font>
    <font>
      <sz val="12"/>
      <color rgb="FF0000FF"/>
      <name val="Arial"/>
      <family val="2"/>
    </font>
    <font>
      <b/>
      <u/>
      <sz val="9"/>
      <name val="Arial"/>
      <family val="2"/>
    </font>
    <font>
      <b/>
      <sz val="18"/>
      <color rgb="FF0000FF"/>
      <name val="Arial"/>
      <family val="2"/>
    </font>
    <font>
      <sz val="11"/>
      <name val="Arial"/>
      <family val="2"/>
    </font>
    <font>
      <sz val="11"/>
      <color rgb="FF0000FF"/>
      <name val="Arial"/>
      <family val="2"/>
    </font>
    <font>
      <b/>
      <sz val="11"/>
      <color rgb="FFFF0000"/>
      <name val="Arial"/>
      <family val="2"/>
    </font>
    <font>
      <sz val="12"/>
      <color rgb="FFFF0000"/>
      <name val="Times New Roman"/>
      <family val="1"/>
    </font>
  </fonts>
  <fills count="2">
    <fill>
      <patternFill patternType="none"/>
    </fill>
    <fill>
      <patternFill patternType="gray125"/>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s>
  <cellStyleXfs count="8">
    <xf numFmtId="0" fontId="0" fillId="0" borderId="0"/>
    <xf numFmtId="43" fontId="13"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13"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88">
    <xf numFmtId="0" fontId="0" fillId="0" borderId="0" xfId="0"/>
    <xf numFmtId="0" fontId="4" fillId="0" borderId="0" xfId="0" applyFont="1" applyAlignment="1" applyProtection="1">
      <alignment horizontal="center"/>
      <protection hidden="1"/>
    </xf>
    <xf numFmtId="0" fontId="6" fillId="0" borderId="0" xfId="0" applyFont="1"/>
    <xf numFmtId="0" fontId="9" fillId="0" borderId="0" xfId="0" applyFont="1"/>
    <xf numFmtId="0" fontId="10" fillId="0" borderId="0" xfId="0" applyFont="1"/>
    <xf numFmtId="44" fontId="10" fillId="0" borderId="0" xfId="0" applyNumberFormat="1" applyFont="1"/>
    <xf numFmtId="0" fontId="10" fillId="0" borderId="0" xfId="0" applyFont="1" applyAlignment="1">
      <alignment vertical="top"/>
    </xf>
    <xf numFmtId="3" fontId="10" fillId="0" borderId="0" xfId="0" applyNumberFormat="1" applyFont="1"/>
    <xf numFmtId="3" fontId="6" fillId="0" borderId="0" xfId="0" applyNumberFormat="1" applyFont="1"/>
    <xf numFmtId="0" fontId="3" fillId="0" borderId="0" xfId="0" applyFont="1"/>
    <xf numFmtId="0" fontId="9" fillId="0" borderId="3" xfId="0" applyFont="1" applyBorder="1"/>
    <xf numFmtId="0" fontId="10" fillId="0" borderId="3" xfId="0" applyFont="1" applyBorder="1"/>
    <xf numFmtId="44" fontId="10" fillId="0" borderId="3" xfId="0" applyNumberFormat="1" applyFont="1" applyBorder="1"/>
    <xf numFmtId="0" fontId="10" fillId="0" borderId="3" xfId="0" applyFont="1" applyBorder="1" applyAlignment="1">
      <alignment vertical="top"/>
    </xf>
    <xf numFmtId="3" fontId="10" fillId="0" borderId="3" xfId="0" applyNumberFormat="1" applyFont="1" applyBorder="1"/>
    <xf numFmtId="164" fontId="6" fillId="0" borderId="3" xfId="0" applyNumberFormat="1" applyFont="1" applyBorder="1"/>
    <xf numFmtId="0" fontId="11" fillId="0" borderId="0" xfId="0" applyFont="1"/>
    <xf numFmtId="0" fontId="12" fillId="0" borderId="0" xfId="0" applyFont="1"/>
    <xf numFmtId="0" fontId="4" fillId="0" borderId="0" xfId="0" applyFont="1" applyAlignment="1">
      <alignment horizontal="left"/>
    </xf>
    <xf numFmtId="0" fontId="5" fillId="0" borderId="4" xfId="0" applyFont="1" applyBorder="1" applyProtection="1">
      <protection hidden="1"/>
    </xf>
    <xf numFmtId="0" fontId="14" fillId="0" borderId="6" xfId="4" applyFont="1" applyBorder="1"/>
    <xf numFmtId="0" fontId="11" fillId="0" borderId="4"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applyProtection="1">
      <protection hidden="1"/>
    </xf>
    <xf numFmtId="0" fontId="11" fillId="0" borderId="0" xfId="0" applyFont="1" applyAlignment="1">
      <alignment horizontal="center"/>
    </xf>
    <xf numFmtId="0" fontId="14" fillId="0" borderId="6" xfId="4" applyFont="1" applyBorder="1" applyAlignment="1">
      <alignment horizontal="center"/>
    </xf>
    <xf numFmtId="44" fontId="6" fillId="0" borderId="8" xfId="2" applyFont="1" applyBorder="1" applyAlignment="1"/>
    <xf numFmtId="0" fontId="14" fillId="0" borderId="9" xfId="4" applyFont="1" applyBorder="1"/>
    <xf numFmtId="0" fontId="14" fillId="0" borderId="9" xfId="4" applyFont="1" applyBorder="1" applyAlignment="1">
      <alignment horizontal="center"/>
    </xf>
    <xf numFmtId="0" fontId="8" fillId="0" borderId="0" xfId="0" applyFont="1" applyAlignment="1">
      <alignment horizontal="left" vertical="top" wrapText="1"/>
    </xf>
    <xf numFmtId="0" fontId="4" fillId="0" borderId="0" xfId="0" applyFont="1" applyAlignment="1">
      <alignment horizontal="center"/>
    </xf>
    <xf numFmtId="0" fontId="11" fillId="0" borderId="0" xfId="0" applyFont="1" applyAlignment="1">
      <alignment wrapText="1"/>
    </xf>
    <xf numFmtId="0" fontId="5" fillId="0" borderId="10" xfId="0" applyFont="1" applyBorder="1" applyProtection="1">
      <protection hidden="1"/>
    </xf>
    <xf numFmtId="0" fontId="11" fillId="0" borderId="10" xfId="0" applyFont="1" applyBorder="1" applyProtection="1">
      <protection hidden="1"/>
    </xf>
    <xf numFmtId="0" fontId="11" fillId="0" borderId="10" xfId="0" applyFont="1" applyBorder="1" applyAlignment="1" applyProtection="1">
      <alignment horizontal="center"/>
      <protection hidden="1"/>
    </xf>
    <xf numFmtId="0" fontId="5" fillId="0" borderId="1" xfId="0" applyFont="1" applyBorder="1" applyAlignment="1" applyProtection="1">
      <alignment horizontal="center" wrapText="1"/>
      <protection hidden="1"/>
    </xf>
    <xf numFmtId="0" fontId="11" fillId="0" borderId="0" xfId="0" applyFont="1" applyAlignment="1">
      <alignment horizontal="left"/>
    </xf>
    <xf numFmtId="0" fontId="5" fillId="0" borderId="10" xfId="0" applyFont="1" applyBorder="1" applyAlignment="1" applyProtection="1">
      <alignment horizontal="left"/>
      <protection hidden="1"/>
    </xf>
    <xf numFmtId="0" fontId="5" fillId="0" borderId="0" xfId="0" applyFont="1" applyAlignment="1" applyProtection="1">
      <alignment horizontal="left"/>
      <protection hidden="1"/>
    </xf>
    <xf numFmtId="0" fontId="5" fillId="0" borderId="2" xfId="0" applyFont="1" applyBorder="1" applyAlignment="1" applyProtection="1">
      <alignment horizontal="left"/>
      <protection hidden="1"/>
    </xf>
    <xf numFmtId="165" fontId="14" fillId="0" borderId="9" xfId="4" applyNumberFormat="1" applyFont="1" applyBorder="1" applyAlignment="1">
      <alignment horizontal="left"/>
    </xf>
    <xf numFmtId="165" fontId="14" fillId="0" borderId="6" xfId="4" applyNumberFormat="1" applyFont="1" applyBorder="1" applyAlignment="1">
      <alignment horizontal="left"/>
    </xf>
    <xf numFmtId="165" fontId="11" fillId="0" borderId="10" xfId="0" applyNumberFormat="1" applyFont="1" applyBorder="1" applyAlignment="1" applyProtection="1">
      <alignment horizontal="left"/>
      <protection hidden="1"/>
    </xf>
    <xf numFmtId="165" fontId="11" fillId="0" borderId="0" xfId="0" applyNumberFormat="1" applyFont="1" applyAlignment="1" applyProtection="1">
      <alignment horizontal="left"/>
      <protection hidden="1"/>
    </xf>
    <xf numFmtId="165" fontId="11" fillId="0" borderId="2" xfId="0" applyNumberFormat="1" applyFont="1" applyBorder="1" applyAlignment="1" applyProtection="1">
      <alignment horizontal="left"/>
      <protection hidden="1"/>
    </xf>
    <xf numFmtId="0" fontId="11" fillId="0" borderId="10" xfId="0" applyFont="1" applyBorder="1" applyAlignment="1" applyProtection="1">
      <alignment horizontal="left"/>
      <protection hidden="1"/>
    </xf>
    <xf numFmtId="0" fontId="11" fillId="0" borderId="0" xfId="0" applyFont="1" applyAlignment="1" applyProtection="1">
      <alignment horizontal="left"/>
      <protection hidden="1"/>
    </xf>
    <xf numFmtId="166" fontId="4" fillId="0" borderId="0" xfId="0" applyNumberFormat="1" applyFont="1" applyAlignment="1" applyProtection="1">
      <alignment horizontal="center"/>
      <protection hidden="1"/>
    </xf>
    <xf numFmtId="166" fontId="11" fillId="0" borderId="0" xfId="0" applyNumberFormat="1" applyFont="1"/>
    <xf numFmtId="166" fontId="5" fillId="0" borderId="1" xfId="0" applyNumberFormat="1" applyFont="1" applyBorder="1" applyAlignment="1" applyProtection="1">
      <alignment horizontal="center" wrapText="1"/>
      <protection hidden="1"/>
    </xf>
    <xf numFmtId="166" fontId="11" fillId="0" borderId="10" xfId="0" applyNumberFormat="1" applyFont="1" applyBorder="1" applyProtection="1">
      <protection hidden="1"/>
    </xf>
    <xf numFmtId="166" fontId="11" fillId="0" borderId="0" xfId="0" applyNumberFormat="1" applyFont="1" applyProtection="1">
      <protection hidden="1"/>
    </xf>
    <xf numFmtId="166" fontId="11" fillId="0" borderId="4" xfId="0" applyNumberFormat="1" applyFont="1" applyBorder="1" applyProtection="1">
      <protection hidden="1"/>
    </xf>
    <xf numFmtId="166" fontId="14" fillId="0" borderId="6" xfId="4" applyNumberFormat="1" applyFont="1" applyBorder="1"/>
    <xf numFmtId="166" fontId="11" fillId="0" borderId="10" xfId="0" applyNumberFormat="1" applyFont="1" applyBorder="1" applyAlignment="1" applyProtection="1">
      <alignment horizontal="center"/>
      <protection hidden="1"/>
    </xf>
    <xf numFmtId="166" fontId="11" fillId="0" borderId="0" xfId="0" applyNumberFormat="1" applyFont="1" applyAlignment="1" applyProtection="1">
      <alignment horizontal="center"/>
      <protection hidden="1"/>
    </xf>
    <xf numFmtId="166" fontId="11" fillId="0" borderId="4" xfId="0" applyNumberFormat="1" applyFont="1" applyBorder="1" applyAlignment="1" applyProtection="1">
      <alignment horizontal="center"/>
      <protection hidden="1"/>
    </xf>
    <xf numFmtId="1" fontId="4" fillId="0" borderId="0" xfId="0" applyNumberFormat="1" applyFont="1" applyAlignment="1" applyProtection="1">
      <alignment horizontal="center"/>
      <protection hidden="1"/>
    </xf>
    <xf numFmtId="1" fontId="11" fillId="0" borderId="0" xfId="0" applyNumberFormat="1" applyFont="1" applyAlignment="1">
      <alignment horizontal="center"/>
    </xf>
    <xf numFmtId="1" fontId="5" fillId="0" borderId="2" xfId="0" applyNumberFormat="1" applyFont="1" applyBorder="1" applyAlignment="1" applyProtection="1">
      <alignment horizontal="center" wrapText="1"/>
      <protection hidden="1"/>
    </xf>
    <xf numFmtId="1" fontId="11" fillId="0" borderId="10" xfId="0" applyNumberFormat="1" applyFont="1" applyBorder="1" applyAlignment="1" applyProtection="1">
      <alignment horizontal="center"/>
      <protection hidden="1"/>
    </xf>
    <xf numFmtId="1" fontId="11" fillId="0" borderId="0" xfId="0" applyNumberFormat="1" applyFont="1" applyAlignment="1" applyProtection="1">
      <alignment horizontal="center"/>
      <protection hidden="1"/>
    </xf>
    <xf numFmtId="1" fontId="11" fillId="0" borderId="4" xfId="0" applyNumberFormat="1" applyFont="1" applyBorder="1" applyAlignment="1" applyProtection="1">
      <alignment horizontal="center"/>
      <protection hidden="1"/>
    </xf>
    <xf numFmtId="1" fontId="14" fillId="0" borderId="9" xfId="4" applyNumberFormat="1" applyFont="1" applyBorder="1" applyAlignment="1">
      <alignment horizontal="center"/>
    </xf>
    <xf numFmtId="1" fontId="14" fillId="0" borderId="6" xfId="4" applyNumberFormat="1" applyFont="1" applyBorder="1" applyAlignment="1">
      <alignment horizontal="center"/>
    </xf>
    <xf numFmtId="164" fontId="4" fillId="0" borderId="0" xfId="0" applyNumberFormat="1" applyFont="1" applyAlignment="1" applyProtection="1">
      <alignment horizontal="center"/>
      <protection hidden="1"/>
    </xf>
    <xf numFmtId="164" fontId="5" fillId="0" borderId="3" xfId="2" applyNumberFormat="1" applyFont="1" applyFill="1" applyBorder="1" applyAlignment="1">
      <alignment horizontal="center"/>
    </xf>
    <xf numFmtId="164" fontId="11" fillId="0" borderId="0" xfId="2" applyNumberFormat="1" applyFont="1" applyFill="1"/>
    <xf numFmtId="164" fontId="5" fillId="0" borderId="1" xfId="2" applyNumberFormat="1" applyFont="1" applyFill="1" applyBorder="1" applyAlignment="1" applyProtection="1">
      <alignment horizontal="center" wrapText="1"/>
      <protection locked="0"/>
    </xf>
    <xf numFmtId="164" fontId="11" fillId="0" borderId="10" xfId="2" applyNumberFormat="1" applyFont="1" applyFill="1" applyBorder="1" applyProtection="1">
      <protection locked="0"/>
    </xf>
    <xf numFmtId="164" fontId="11" fillId="0" borderId="0" xfId="2" applyNumberFormat="1" applyFont="1" applyFill="1" applyBorder="1" applyProtection="1">
      <protection locked="0"/>
    </xf>
    <xf numFmtId="164" fontId="11" fillId="0" borderId="0" xfId="2" applyNumberFormat="1" applyFont="1" applyFill="1" applyBorder="1" applyProtection="1">
      <protection hidden="1"/>
    </xf>
    <xf numFmtId="164" fontId="11" fillId="0" borderId="4" xfId="2" applyNumberFormat="1" applyFont="1" applyFill="1" applyBorder="1" applyProtection="1">
      <protection locked="0"/>
    </xf>
    <xf numFmtId="164" fontId="11" fillId="0" borderId="9" xfId="2" applyNumberFormat="1" applyFont="1" applyFill="1" applyBorder="1" applyProtection="1">
      <protection locked="0"/>
    </xf>
    <xf numFmtId="164" fontId="11" fillId="0" borderId="6" xfId="2" applyNumberFormat="1" applyFont="1" applyFill="1" applyBorder="1" applyProtection="1">
      <protection locked="0"/>
    </xf>
    <xf numFmtId="164" fontId="11" fillId="0" borderId="3" xfId="2" applyNumberFormat="1" applyFont="1" applyFill="1" applyBorder="1" applyProtection="1">
      <protection locked="0"/>
    </xf>
    <xf numFmtId="0" fontId="2" fillId="0" borderId="0" xfId="0" applyFont="1"/>
    <xf numFmtId="0" fontId="2" fillId="0" borderId="0" xfId="0" applyFont="1" applyAlignment="1">
      <alignment horizontal="left"/>
    </xf>
    <xf numFmtId="0" fontId="2" fillId="0" borderId="0" xfId="0" applyFont="1" applyAlignment="1">
      <alignment wrapText="1"/>
    </xf>
    <xf numFmtId="0" fontId="5" fillId="0" borderId="0" xfId="0" applyFont="1" applyProtection="1">
      <protection hidden="1"/>
    </xf>
    <xf numFmtId="0" fontId="15" fillId="0" borderId="0" xfId="0" applyFont="1" applyAlignment="1" applyProtection="1">
      <alignment horizontal="center"/>
      <protection hidden="1"/>
    </xf>
    <xf numFmtId="0" fontId="15" fillId="0" borderId="0" xfId="0" applyFont="1" applyAlignment="1">
      <alignment horizontal="left"/>
    </xf>
    <xf numFmtId="0" fontId="16" fillId="0" borderId="0" xfId="0" applyFont="1"/>
    <xf numFmtId="0" fontId="7" fillId="0" borderId="0" xfId="0" applyFont="1"/>
    <xf numFmtId="49" fontId="2" fillId="0" borderId="0" xfId="0" applyNumberFormat="1" applyFont="1" applyAlignment="1">
      <alignment horizontal="left"/>
    </xf>
    <xf numFmtId="0" fontId="7" fillId="0" borderId="0" xfId="0" applyFont="1" applyAlignment="1">
      <alignment horizontal="left"/>
    </xf>
    <xf numFmtId="0" fontId="2" fillId="0" borderId="0" xfId="0" applyFont="1" applyAlignment="1">
      <alignment horizontal="left" vertical="top" wrapText="1"/>
    </xf>
    <xf numFmtId="0" fontId="16" fillId="0" borderId="0" xfId="0" applyFont="1" applyAlignment="1">
      <alignment horizontal="left"/>
    </xf>
    <xf numFmtId="0" fontId="16" fillId="0" borderId="0" xfId="0" applyFont="1" applyAlignment="1">
      <alignment horizontal="left" vertical="top" wrapText="1"/>
    </xf>
    <xf numFmtId="0" fontId="18" fillId="0" borderId="0" xfId="0" applyFont="1" applyAlignment="1">
      <alignment horizontal="left" vertical="top" wrapText="1"/>
    </xf>
    <xf numFmtId="0" fontId="17" fillId="0" borderId="0" xfId="0" applyFont="1"/>
    <xf numFmtId="0" fontId="19" fillId="0" borderId="0" xfId="0" applyFont="1"/>
    <xf numFmtId="44" fontId="4" fillId="0" borderId="0" xfId="0" applyNumberFormat="1" applyFont="1" applyAlignment="1" applyProtection="1">
      <alignment horizontal="center"/>
      <protection hidden="1"/>
    </xf>
    <xf numFmtId="44" fontId="11" fillId="0" borderId="0" xfId="2" applyFont="1" applyFill="1"/>
    <xf numFmtId="44" fontId="5" fillId="0" borderId="1" xfId="2" applyFont="1" applyFill="1" applyBorder="1" applyAlignment="1" applyProtection="1">
      <alignment horizontal="center" wrapText="1"/>
      <protection hidden="1"/>
    </xf>
    <xf numFmtId="44" fontId="11" fillId="0" borderId="10" xfId="2" applyFont="1" applyFill="1" applyBorder="1" applyProtection="1">
      <protection hidden="1"/>
    </xf>
    <xf numFmtId="44" fontId="11" fillId="0" borderId="0" xfId="2" applyFont="1" applyFill="1" applyBorder="1" applyProtection="1">
      <protection hidden="1"/>
    </xf>
    <xf numFmtId="44" fontId="11" fillId="0" borderId="7" xfId="2" applyFont="1" applyFill="1" applyBorder="1" applyProtection="1">
      <protection hidden="1"/>
    </xf>
    <xf numFmtId="44" fontId="11" fillId="0" borderId="1" xfId="2" applyFont="1" applyFill="1" applyBorder="1" applyProtection="1">
      <protection hidden="1"/>
    </xf>
    <xf numFmtId="44" fontId="11" fillId="0" borderId="3" xfId="2" applyFont="1" applyFill="1" applyBorder="1" applyProtection="1">
      <protection hidden="1"/>
    </xf>
    <xf numFmtId="0" fontId="22" fillId="0" borderId="0" xfId="0" applyFont="1"/>
    <xf numFmtId="3" fontId="22" fillId="0" borderId="0" xfId="0" applyNumberFormat="1" applyFont="1"/>
    <xf numFmtId="0" fontId="23" fillId="0" borderId="0" xfId="0" applyFont="1"/>
    <xf numFmtId="43" fontId="22" fillId="0" borderId="0" xfId="0" applyNumberFormat="1" applyFont="1"/>
    <xf numFmtId="0" fontId="22" fillId="0" borderId="0" xfId="0" applyFont="1" applyAlignment="1">
      <alignment vertical="top"/>
    </xf>
    <xf numFmtId="44" fontId="22" fillId="0" borderId="0" xfId="0" applyNumberFormat="1" applyFont="1"/>
    <xf numFmtId="3" fontId="10" fillId="0" borderId="0" xfId="0" applyNumberFormat="1" applyFont="1" applyAlignment="1">
      <alignment horizontal="center"/>
    </xf>
    <xf numFmtId="3" fontId="2" fillId="0" borderId="0" xfId="0" applyNumberFormat="1" applyFont="1"/>
    <xf numFmtId="166" fontId="14" fillId="0" borderId="6" xfId="4" applyNumberFormat="1" applyFont="1" applyBorder="1" applyAlignment="1">
      <alignment horizontal="center"/>
    </xf>
    <xf numFmtId="166" fontId="14" fillId="0" borderId="9" xfId="4" applyNumberFormat="1" applyFont="1" applyBorder="1" applyAlignment="1">
      <alignment horizontal="center"/>
    </xf>
    <xf numFmtId="165" fontId="14" fillId="0" borderId="11" xfId="4" applyNumberFormat="1" applyFont="1" applyBorder="1" applyAlignment="1">
      <alignment horizontal="left"/>
    </xf>
    <xf numFmtId="0" fontId="14" fillId="0" borderId="12" xfId="4" applyFont="1" applyBorder="1"/>
    <xf numFmtId="1" fontId="14" fillId="0" borderId="12" xfId="4" applyNumberFormat="1" applyFont="1" applyBorder="1" applyAlignment="1">
      <alignment horizontal="center"/>
    </xf>
    <xf numFmtId="164" fontId="11" fillId="0" borderId="12" xfId="2" applyNumberFormat="1" applyFont="1" applyFill="1" applyBorder="1" applyProtection="1">
      <protection locked="0"/>
    </xf>
    <xf numFmtId="44" fontId="11" fillId="0" borderId="13" xfId="2" applyFont="1" applyFill="1" applyBorder="1" applyProtection="1">
      <protection hidden="1"/>
    </xf>
    <xf numFmtId="166" fontId="14" fillId="0" borderId="12" xfId="4" applyNumberFormat="1" applyFont="1" applyBorder="1" applyAlignment="1">
      <alignment horizontal="center"/>
    </xf>
    <xf numFmtId="165" fontId="14" fillId="0" borderId="12" xfId="4" applyNumberFormat="1" applyFont="1" applyBorder="1" applyAlignment="1">
      <alignment horizontal="left"/>
    </xf>
    <xf numFmtId="6" fontId="14" fillId="0" borderId="9" xfId="4" applyNumberFormat="1" applyFont="1" applyBorder="1" applyAlignment="1">
      <alignment horizontal="center"/>
    </xf>
    <xf numFmtId="0" fontId="24" fillId="0" borderId="0" xfId="0" applyFont="1"/>
    <xf numFmtId="0" fontId="25" fillId="0" borderId="0" xfId="0" applyFont="1"/>
    <xf numFmtId="44" fontId="25" fillId="0" borderId="0" xfId="0" applyNumberFormat="1" applyFont="1"/>
    <xf numFmtId="0" fontId="5" fillId="0" borderId="4" xfId="0" applyFont="1" applyBorder="1" applyAlignment="1" applyProtection="1">
      <alignment horizontal="left"/>
      <protection hidden="1"/>
    </xf>
    <xf numFmtId="165" fontId="11" fillId="0" borderId="4" xfId="0" applyNumberFormat="1" applyFont="1" applyBorder="1" applyAlignment="1" applyProtection="1">
      <alignment horizontal="left"/>
      <protection hidden="1"/>
    </xf>
    <xf numFmtId="0" fontId="0" fillId="0" borderId="14" xfId="0" applyBorder="1"/>
    <xf numFmtId="164" fontId="11" fillId="0" borderId="15" xfId="2" applyNumberFormat="1" applyFont="1" applyFill="1" applyBorder="1" applyProtection="1">
      <protection locked="0"/>
    </xf>
    <xf numFmtId="44" fontId="11" fillId="0" borderId="16" xfId="2" applyFont="1" applyFill="1" applyBorder="1" applyProtection="1">
      <protection hidden="1"/>
    </xf>
    <xf numFmtId="165" fontId="11" fillId="0" borderId="6" xfId="0" applyNumberFormat="1" applyFont="1" applyBorder="1" applyAlignment="1" applyProtection="1">
      <alignment horizontal="left"/>
      <protection hidden="1"/>
    </xf>
    <xf numFmtId="166" fontId="11" fillId="0" borderId="6" xfId="0" applyNumberFormat="1" applyFont="1" applyBorder="1" applyAlignment="1" applyProtection="1">
      <alignment horizontal="center"/>
      <protection hidden="1"/>
    </xf>
    <xf numFmtId="0" fontId="11" fillId="0" borderId="6" xfId="0" applyFont="1" applyBorder="1" applyAlignment="1" applyProtection="1">
      <alignment horizontal="center"/>
      <protection hidden="1"/>
    </xf>
    <xf numFmtId="1" fontId="11" fillId="0" borderId="6" xfId="0" applyNumberFormat="1" applyFont="1" applyBorder="1" applyAlignment="1" applyProtection="1">
      <alignment horizontal="center"/>
      <protection hidden="1"/>
    </xf>
    <xf numFmtId="6" fontId="14" fillId="0" borderId="6" xfId="4" applyNumberFormat="1" applyFont="1" applyBorder="1" applyAlignment="1">
      <alignment horizontal="center"/>
    </xf>
    <xf numFmtId="165" fontId="11" fillId="0" borderId="9" xfId="0" applyNumberFormat="1" applyFont="1" applyBorder="1" applyAlignment="1" applyProtection="1">
      <alignment horizontal="left"/>
      <protection hidden="1"/>
    </xf>
    <xf numFmtId="166" fontId="11" fillId="0" borderId="9" xfId="0" applyNumberFormat="1" applyFont="1" applyBorder="1" applyAlignment="1" applyProtection="1">
      <alignment horizontal="center"/>
      <protection hidden="1"/>
    </xf>
    <xf numFmtId="0" fontId="11" fillId="0" borderId="9" xfId="0" applyFont="1" applyBorder="1" applyAlignment="1" applyProtection="1">
      <alignment horizontal="center"/>
      <protection hidden="1"/>
    </xf>
    <xf numFmtId="1" fontId="11" fillId="0" borderId="9" xfId="0" applyNumberFormat="1" applyFont="1" applyBorder="1" applyAlignment="1" applyProtection="1">
      <alignment horizontal="center"/>
      <protection hidden="1"/>
    </xf>
    <xf numFmtId="165" fontId="14" fillId="0" borderId="17" xfId="4" applyNumberFormat="1" applyFont="1" applyBorder="1" applyAlignment="1">
      <alignment horizontal="left"/>
    </xf>
    <xf numFmtId="44" fontId="11" fillId="0" borderId="18" xfId="2" applyFont="1" applyFill="1" applyBorder="1" applyProtection="1">
      <protection hidden="1"/>
    </xf>
    <xf numFmtId="165" fontId="14" fillId="0" borderId="19" xfId="4" applyNumberFormat="1" applyFont="1" applyBorder="1" applyAlignment="1">
      <alignment horizontal="left"/>
    </xf>
    <xf numFmtId="44" fontId="11" fillId="0" borderId="20" xfId="2" applyFont="1" applyFill="1" applyBorder="1" applyProtection="1">
      <protection hidden="1"/>
    </xf>
    <xf numFmtId="6" fontId="14" fillId="0" borderId="12" xfId="4" applyNumberFormat="1" applyFont="1" applyBorder="1" applyAlignment="1">
      <alignment horizontal="center"/>
    </xf>
    <xf numFmtId="165" fontId="14" fillId="0" borderId="21" xfId="4" applyNumberFormat="1" applyFont="1" applyBorder="1" applyAlignment="1">
      <alignment horizontal="left"/>
    </xf>
    <xf numFmtId="0" fontId="11" fillId="0" borderId="9" xfId="0" applyFont="1" applyBorder="1" applyProtection="1">
      <protection hidden="1"/>
    </xf>
    <xf numFmtId="0" fontId="11" fillId="0" borderId="6" xfId="0" applyFont="1" applyBorder="1" applyProtection="1">
      <protection hidden="1"/>
    </xf>
    <xf numFmtId="164" fontId="11" fillId="0" borderId="22" xfId="2" applyNumberFormat="1" applyFont="1" applyFill="1" applyBorder="1" applyProtection="1">
      <protection locked="0"/>
    </xf>
    <xf numFmtId="166" fontId="14" fillId="0" borderId="9" xfId="4" applyNumberFormat="1" applyFont="1" applyBorder="1"/>
    <xf numFmtId="44" fontId="11" fillId="0" borderId="24" xfId="2" applyFont="1" applyFill="1" applyBorder="1" applyProtection="1">
      <protection hidden="1"/>
    </xf>
    <xf numFmtId="6" fontId="14" fillId="0" borderId="25" xfId="4" applyNumberFormat="1" applyFont="1" applyBorder="1" applyAlignment="1">
      <alignment horizontal="center"/>
    </xf>
    <xf numFmtId="0" fontId="5" fillId="0" borderId="26" xfId="0" applyFont="1" applyBorder="1" applyProtection="1">
      <protection hidden="1"/>
    </xf>
    <xf numFmtId="0" fontId="5" fillId="0" borderId="23" xfId="0" applyFont="1" applyBorder="1" applyProtection="1">
      <protection hidden="1"/>
    </xf>
    <xf numFmtId="164" fontId="20" fillId="0" borderId="0" xfId="2" applyNumberFormat="1" applyFont="1" applyFill="1" applyBorder="1" applyProtection="1">
      <protection locked="0"/>
    </xf>
    <xf numFmtId="164" fontId="20" fillId="0" borderId="0" xfId="2" applyNumberFormat="1" applyFont="1" applyFill="1" applyBorder="1" applyProtection="1">
      <protection hidden="1"/>
    </xf>
    <xf numFmtId="0" fontId="4" fillId="0" borderId="0" xfId="0" applyFont="1" applyProtection="1">
      <protection hidden="1"/>
    </xf>
    <xf numFmtId="0" fontId="7" fillId="0" borderId="0" xfId="0" applyFont="1" applyProtection="1">
      <protection hidden="1"/>
    </xf>
    <xf numFmtId="0" fontId="2" fillId="0" borderId="0" xfId="0" applyFont="1" applyProtection="1">
      <protection hidden="1"/>
    </xf>
    <xf numFmtId="0" fontId="2" fillId="0" borderId="0" xfId="0" applyFont="1" applyAlignment="1" applyProtection="1">
      <alignment wrapText="1"/>
      <protection hidden="1"/>
    </xf>
    <xf numFmtId="0" fontId="16" fillId="0" borderId="0" xfId="0" applyFont="1" applyProtection="1">
      <protection hidden="1"/>
    </xf>
    <xf numFmtId="0" fontId="16" fillId="0" borderId="0" xfId="0" applyFont="1" applyAlignment="1" applyProtection="1">
      <alignment wrapText="1"/>
      <protection hidden="1"/>
    </xf>
    <xf numFmtId="0" fontId="16" fillId="0" borderId="0" xfId="0" applyFont="1" applyAlignment="1" applyProtection="1">
      <alignment vertical="center" wrapText="1"/>
      <protection hidden="1"/>
    </xf>
    <xf numFmtId="0" fontId="17" fillId="0" borderId="0" xfId="0" applyFont="1" applyAlignment="1" applyProtection="1">
      <alignment vertical="center" wrapText="1"/>
      <protection hidden="1"/>
    </xf>
    <xf numFmtId="0" fontId="17" fillId="0" borderId="0" xfId="0" applyFont="1" applyProtection="1">
      <protection hidden="1"/>
    </xf>
    <xf numFmtId="0" fontId="20" fillId="0" borderId="0" xfId="0" applyFont="1" applyProtection="1">
      <protection hidden="1"/>
    </xf>
    <xf numFmtId="0" fontId="21" fillId="0" borderId="0" xfId="0" applyFont="1" applyAlignment="1" applyProtection="1">
      <alignment horizontal="center"/>
      <protection hidden="1"/>
    </xf>
    <xf numFmtId="0" fontId="17" fillId="0" borderId="0" xfId="0" quotePrefix="1" applyFont="1" applyAlignment="1" applyProtection="1">
      <alignment wrapText="1"/>
      <protection hidden="1"/>
    </xf>
    <xf numFmtId="0" fontId="5" fillId="0" borderId="0" xfId="0" applyFont="1" applyAlignment="1" applyProtection="1">
      <alignment vertical="center" wrapText="1"/>
      <protection hidden="1"/>
    </xf>
    <xf numFmtId="165" fontId="14" fillId="0" borderId="27" xfId="4" applyNumberFormat="1" applyFont="1" applyBorder="1" applyAlignment="1">
      <alignment horizontal="left"/>
    </xf>
    <xf numFmtId="165" fontId="14" fillId="0" borderId="5" xfId="4" applyNumberFormat="1" applyFont="1" applyBorder="1" applyAlignment="1">
      <alignment horizontal="left"/>
    </xf>
    <xf numFmtId="166" fontId="14" fillId="0" borderId="5" xfId="4" applyNumberFormat="1" applyFont="1" applyBorder="1"/>
    <xf numFmtId="0" fontId="14" fillId="0" borderId="5" xfId="4" applyFont="1" applyBorder="1"/>
    <xf numFmtId="0" fontId="14" fillId="0" borderId="5" xfId="4" applyFont="1" applyBorder="1" applyAlignment="1">
      <alignment horizontal="center"/>
    </xf>
    <xf numFmtId="1" fontId="14" fillId="0" borderId="5" xfId="4" applyNumberFormat="1" applyFont="1" applyBorder="1" applyAlignment="1">
      <alignment horizontal="center"/>
    </xf>
    <xf numFmtId="164" fontId="11" fillId="0" borderId="5" xfId="2" applyNumberFormat="1" applyFont="1" applyFill="1" applyBorder="1" applyProtection="1">
      <protection locked="0"/>
    </xf>
    <xf numFmtId="44" fontId="11" fillId="0" borderId="28" xfId="2" applyFont="1" applyFill="1" applyBorder="1" applyProtection="1">
      <protection hidden="1"/>
    </xf>
    <xf numFmtId="1" fontId="14" fillId="0" borderId="25" xfId="4" applyNumberFormat="1" applyFont="1" applyBorder="1" applyAlignment="1">
      <alignment horizontal="center"/>
    </xf>
    <xf numFmtId="44" fontId="2" fillId="0" borderId="8" xfId="0" applyNumberFormat="1" applyFont="1" applyBorder="1"/>
    <xf numFmtId="44" fontId="0" fillId="0" borderId="8" xfId="0" applyNumberFormat="1" applyBorder="1"/>
    <xf numFmtId="44" fontId="0" fillId="0" borderId="1" xfId="0" applyNumberFormat="1" applyBorder="1"/>
    <xf numFmtId="44" fontId="11" fillId="0" borderId="29" xfId="2" applyFont="1" applyFill="1" applyBorder="1" applyProtection="1">
      <protection hidden="1"/>
    </xf>
    <xf numFmtId="44" fontId="11" fillId="0" borderId="30" xfId="2" applyFont="1" applyFill="1" applyBorder="1" applyProtection="1">
      <protection hidden="1"/>
    </xf>
    <xf numFmtId="165" fontId="14" fillId="0" borderId="25" xfId="4" applyNumberFormat="1" applyFont="1" applyBorder="1" applyAlignment="1">
      <alignment horizontal="left"/>
    </xf>
    <xf numFmtId="0" fontId="14" fillId="0" borderId="12" xfId="4" applyFont="1" applyBorder="1" applyAlignment="1">
      <alignment horizontal="center"/>
    </xf>
    <xf numFmtId="44" fontId="11" fillId="0" borderId="23" xfId="2" applyFont="1" applyFill="1" applyBorder="1" applyProtection="1">
      <protection hidden="1"/>
    </xf>
    <xf numFmtId="44" fontId="4" fillId="0" borderId="0" xfId="0" applyNumberFormat="1" applyFont="1" applyAlignment="1">
      <alignment horizontal="center"/>
    </xf>
    <xf numFmtId="166" fontId="14" fillId="0" borderId="31" xfId="4" applyNumberFormat="1" applyFont="1" applyBorder="1" applyAlignment="1">
      <alignment horizontal="center"/>
    </xf>
    <xf numFmtId="44" fontId="11" fillId="0" borderId="0" xfId="0" applyNumberFormat="1" applyFont="1"/>
    <xf numFmtId="1" fontId="11" fillId="0" borderId="12" xfId="0" applyNumberFormat="1" applyFont="1" applyBorder="1" applyAlignment="1" applyProtection="1">
      <alignment horizontal="center"/>
      <protection hidden="1"/>
    </xf>
    <xf numFmtId="166" fontId="14" fillId="0" borderId="5" xfId="4" applyNumberFormat="1" applyFont="1" applyBorder="1" applyAlignment="1">
      <alignment horizontal="center"/>
    </xf>
    <xf numFmtId="0" fontId="22" fillId="0" borderId="0" xfId="0" applyFont="1" applyAlignment="1">
      <alignment horizontal="left" wrapText="1"/>
    </xf>
    <xf numFmtId="3" fontId="22" fillId="0" borderId="0" xfId="0" applyNumberFormat="1" applyFont="1" applyAlignment="1">
      <alignment horizontal="center"/>
    </xf>
  </cellXfs>
  <cellStyles count="8">
    <cellStyle name="Comma 2" xfId="1" xr:uid="{00000000-0005-0000-0000-000000000000}"/>
    <cellStyle name="Comma 2 2" xfId="5" xr:uid="{54BCB569-577C-4E5C-8818-2E49C649359B}"/>
    <cellStyle name="Currency" xfId="2" builtinId="4"/>
    <cellStyle name="Currency 2" xfId="3" xr:uid="{00000000-0005-0000-0000-000002000000}"/>
    <cellStyle name="Currency 2 2" xfId="6" xr:uid="{B4281DAA-947E-43C4-93B5-BF18ED5F1024}"/>
    <cellStyle name="Normal" xfId="0" builtinId="0"/>
    <cellStyle name="Normal 2" xfId="4" xr:uid="{00000000-0005-0000-0000-000004000000}"/>
    <cellStyle name="Normal 2 2" xfId="7" xr:uid="{0DD0E4B5-5E5A-4E44-B3DC-D83119B5086E}"/>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25</xdr:row>
      <xdr:rowOff>0</xdr:rowOff>
    </xdr:from>
    <xdr:to>
      <xdr:col>6</xdr:col>
      <xdr:colOff>190500</xdr:colOff>
      <xdr:row>25</xdr:row>
      <xdr:rowOff>0</xdr:rowOff>
    </xdr:to>
    <xdr:sp macro="" textlink="">
      <xdr:nvSpPr>
        <xdr:cNvPr id="1046" name="Line 2">
          <a:extLst>
            <a:ext uri="{FF2B5EF4-FFF2-40B4-BE49-F238E27FC236}">
              <a16:creationId xmlns:a16="http://schemas.microsoft.com/office/drawing/2014/main" id="{00000000-0008-0000-0300-000016040000}"/>
            </a:ext>
          </a:extLst>
        </xdr:cNvPr>
        <xdr:cNvSpPr>
          <a:spLocks noChangeShapeType="1"/>
        </xdr:cNvSpPr>
      </xdr:nvSpPr>
      <xdr:spPr bwMode="auto">
        <a:xfrm>
          <a:off x="1228725" y="69913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42"/>
  <sheetViews>
    <sheetView topLeftCell="A16" zoomScaleNormal="100" workbookViewId="0">
      <selection activeCell="B27" sqref="B27"/>
    </sheetView>
  </sheetViews>
  <sheetFormatPr defaultColWidth="9.140625" defaultRowHeight="12.75" x14ac:dyDescent="0.2"/>
  <cols>
    <col min="1" max="1" width="4" style="76" customWidth="1"/>
    <col min="2" max="2" width="115.42578125" style="76" customWidth="1"/>
    <col min="3" max="3" width="2.140625" style="76" customWidth="1"/>
    <col min="4" max="4" width="50.5703125" style="82" customWidth="1"/>
    <col min="5" max="16384" width="9.140625" style="76"/>
  </cols>
  <sheetData>
    <row r="1" spans="2:15" x14ac:dyDescent="0.2">
      <c r="B1" s="30" t="s">
        <v>39</v>
      </c>
      <c r="C1" s="18"/>
      <c r="D1" s="81"/>
      <c r="E1" s="18"/>
      <c r="F1" s="18"/>
      <c r="G1" s="18"/>
      <c r="H1" s="18"/>
      <c r="I1" s="18"/>
      <c r="J1" s="18"/>
      <c r="K1" s="18"/>
      <c r="L1" s="18"/>
      <c r="M1" s="18"/>
      <c r="N1" s="18"/>
      <c r="O1" s="18"/>
    </row>
    <row r="2" spans="2:15" x14ac:dyDescent="0.2">
      <c r="B2" s="30" t="s">
        <v>58</v>
      </c>
      <c r="C2" s="18"/>
      <c r="D2" s="87"/>
      <c r="G2" s="18"/>
      <c r="H2" s="18"/>
      <c r="I2" s="18"/>
      <c r="J2" s="18"/>
      <c r="K2" s="18"/>
      <c r="L2" s="18"/>
      <c r="M2" s="18"/>
      <c r="N2" s="18"/>
      <c r="O2" s="18"/>
    </row>
    <row r="3" spans="2:15" x14ac:dyDescent="0.2">
      <c r="B3" s="30" t="s">
        <v>59</v>
      </c>
      <c r="C3" s="18"/>
      <c r="E3" s="18"/>
      <c r="F3" s="18"/>
      <c r="G3" s="18"/>
      <c r="H3" s="18"/>
      <c r="I3" s="18"/>
      <c r="J3" s="18"/>
      <c r="K3" s="18"/>
      <c r="L3" s="18"/>
      <c r="M3" s="18"/>
      <c r="N3" s="18"/>
      <c r="O3" s="18"/>
    </row>
    <row r="7" spans="2:15" x14ac:dyDescent="0.2">
      <c r="B7" s="83" t="s">
        <v>8</v>
      </c>
    </row>
    <row r="8" spans="2:15" x14ac:dyDescent="0.2">
      <c r="B8" s="76" t="s">
        <v>9</v>
      </c>
    </row>
    <row r="9" spans="2:15" x14ac:dyDescent="0.2">
      <c r="B9" s="76" t="s">
        <v>28</v>
      </c>
    </row>
    <row r="10" spans="2:15" x14ac:dyDescent="0.2">
      <c r="B10" s="76" t="s">
        <v>51</v>
      </c>
    </row>
    <row r="11" spans="2:15" x14ac:dyDescent="0.2">
      <c r="B11" s="77" t="s">
        <v>12</v>
      </c>
    </row>
    <row r="12" spans="2:15" x14ac:dyDescent="0.2">
      <c r="B12" s="77" t="s">
        <v>14</v>
      </c>
    </row>
    <row r="13" spans="2:15" x14ac:dyDescent="0.2">
      <c r="B13" s="77" t="s">
        <v>13</v>
      </c>
    </row>
    <row r="14" spans="2:15" x14ac:dyDescent="0.2">
      <c r="B14" s="77" t="s">
        <v>40</v>
      </c>
    </row>
    <row r="15" spans="2:15" x14ac:dyDescent="0.2">
      <c r="B15" s="77"/>
    </row>
    <row r="16" spans="2:15" x14ac:dyDescent="0.2">
      <c r="B16" s="77"/>
    </row>
    <row r="17" spans="2:15" x14ac:dyDescent="0.2">
      <c r="B17" s="77"/>
    </row>
    <row r="18" spans="2:15" x14ac:dyDescent="0.2">
      <c r="B18" s="83" t="s">
        <v>10</v>
      </c>
    </row>
    <row r="19" spans="2:15" x14ac:dyDescent="0.2">
      <c r="B19" s="84" t="s">
        <v>36</v>
      </c>
    </row>
    <row r="20" spans="2:15" x14ac:dyDescent="0.2">
      <c r="B20" s="84" t="s">
        <v>37</v>
      </c>
    </row>
    <row r="21" spans="2:15" x14ac:dyDescent="0.2">
      <c r="B21" s="84" t="s">
        <v>38</v>
      </c>
    </row>
    <row r="22" spans="2:15" x14ac:dyDescent="0.2">
      <c r="B22" s="84"/>
    </row>
    <row r="23" spans="2:15" x14ac:dyDescent="0.2">
      <c r="B23" s="84"/>
    </row>
    <row r="24" spans="2:15" x14ac:dyDescent="0.2">
      <c r="B24" s="84"/>
    </row>
    <row r="25" spans="2:15" x14ac:dyDescent="0.2">
      <c r="B25" s="85" t="s">
        <v>11</v>
      </c>
    </row>
    <row r="27" spans="2:15" ht="127.5" x14ac:dyDescent="0.2">
      <c r="B27" s="86" t="s">
        <v>146</v>
      </c>
      <c r="C27" s="86"/>
      <c r="D27" s="88"/>
      <c r="E27" s="86"/>
      <c r="F27" s="86"/>
      <c r="G27" s="86"/>
      <c r="H27" s="86"/>
      <c r="I27" s="86"/>
      <c r="J27" s="86"/>
      <c r="K27" s="86"/>
      <c r="L27" s="86"/>
      <c r="M27" s="86"/>
      <c r="N27" s="86"/>
      <c r="O27" s="86"/>
    </row>
    <row r="28" spans="2:15" x14ac:dyDescent="0.2">
      <c r="B28" s="86"/>
      <c r="C28" s="86"/>
      <c r="D28" s="88"/>
      <c r="E28" s="86"/>
      <c r="F28" s="86"/>
      <c r="G28" s="86"/>
      <c r="H28" s="86"/>
      <c r="I28" s="86"/>
      <c r="J28" s="86"/>
      <c r="K28" s="86"/>
      <c r="L28" s="86"/>
      <c r="M28" s="86"/>
      <c r="N28" s="86"/>
      <c r="O28" s="86"/>
    </row>
    <row r="29" spans="2:15" x14ac:dyDescent="0.2">
      <c r="B29" s="29"/>
      <c r="C29" s="29"/>
      <c r="D29" s="89"/>
      <c r="E29" s="29"/>
      <c r="F29" s="29"/>
      <c r="G29" s="29"/>
      <c r="H29" s="29"/>
      <c r="I29" s="29"/>
      <c r="J29" s="29"/>
      <c r="K29" s="29"/>
      <c r="L29" s="29"/>
      <c r="M29" s="29"/>
      <c r="N29" s="29"/>
      <c r="O29" s="29"/>
    </row>
    <row r="30" spans="2:15" x14ac:dyDescent="0.2">
      <c r="B30" s="29"/>
      <c r="C30" s="29"/>
      <c r="D30" s="89"/>
      <c r="E30" s="29"/>
      <c r="F30" s="29"/>
      <c r="G30" s="29"/>
      <c r="H30" s="29"/>
      <c r="I30" s="29"/>
      <c r="J30" s="29"/>
      <c r="K30" s="29"/>
      <c r="L30" s="29"/>
      <c r="M30" s="29"/>
      <c r="N30" s="29"/>
      <c r="O30" s="29"/>
    </row>
    <row r="31" spans="2:15" x14ac:dyDescent="0.2">
      <c r="B31" s="29"/>
      <c r="C31" s="29"/>
      <c r="D31" s="89"/>
      <c r="E31" s="29"/>
      <c r="F31" s="29"/>
      <c r="G31" s="29"/>
      <c r="H31" s="29"/>
      <c r="I31" s="29"/>
      <c r="J31" s="29"/>
      <c r="K31" s="29"/>
      <c r="L31" s="29"/>
      <c r="M31" s="29"/>
      <c r="N31" s="29"/>
      <c r="O31" s="29"/>
    </row>
    <row r="32" spans="2:15" x14ac:dyDescent="0.2">
      <c r="B32" s="29"/>
      <c r="C32" s="29"/>
      <c r="D32" s="89"/>
      <c r="E32" s="29"/>
      <c r="F32" s="29"/>
      <c r="G32" s="29"/>
      <c r="H32" s="29"/>
      <c r="I32" s="29"/>
      <c r="J32" s="29"/>
      <c r="K32" s="29"/>
      <c r="L32" s="29"/>
      <c r="M32" s="29"/>
      <c r="N32" s="29"/>
      <c r="O32" s="29"/>
    </row>
    <row r="33" spans="2:15" x14ac:dyDescent="0.2">
      <c r="B33" s="29"/>
      <c r="C33" s="29"/>
      <c r="D33" s="89"/>
      <c r="E33" s="29"/>
      <c r="F33" s="29"/>
      <c r="G33" s="29"/>
      <c r="H33" s="29"/>
      <c r="I33" s="29"/>
      <c r="J33" s="29"/>
      <c r="K33" s="29"/>
      <c r="L33" s="29"/>
      <c r="M33" s="29"/>
      <c r="N33" s="29"/>
      <c r="O33" s="29"/>
    </row>
    <row r="34" spans="2:15" x14ac:dyDescent="0.2">
      <c r="B34" s="29"/>
      <c r="C34" s="29"/>
      <c r="D34" s="89"/>
      <c r="E34" s="29"/>
      <c r="F34" s="29"/>
      <c r="G34" s="29"/>
      <c r="H34" s="29"/>
      <c r="I34" s="29"/>
      <c r="J34" s="29"/>
      <c r="K34" s="29"/>
      <c r="L34" s="29"/>
      <c r="M34" s="29"/>
      <c r="N34" s="29"/>
      <c r="O34" s="29"/>
    </row>
    <row r="35" spans="2:15" x14ac:dyDescent="0.2">
      <c r="B35" s="29"/>
      <c r="C35" s="29"/>
      <c r="D35" s="89"/>
      <c r="E35" s="29"/>
      <c r="F35" s="29"/>
      <c r="G35" s="29"/>
      <c r="H35" s="29"/>
      <c r="I35" s="29"/>
      <c r="J35" s="29"/>
      <c r="K35" s="29"/>
      <c r="L35" s="29"/>
      <c r="M35" s="29"/>
      <c r="N35" s="29"/>
      <c r="O35" s="29"/>
    </row>
    <row r="36" spans="2:15" x14ac:dyDescent="0.2">
      <c r="B36" s="29"/>
      <c r="C36" s="29"/>
      <c r="D36" s="89"/>
      <c r="E36" s="29"/>
      <c r="F36" s="29"/>
      <c r="G36" s="29"/>
      <c r="H36" s="29"/>
      <c r="I36" s="29"/>
      <c r="J36" s="29"/>
      <c r="K36" s="29"/>
      <c r="L36" s="29"/>
      <c r="M36" s="29"/>
      <c r="N36" s="29"/>
      <c r="O36" s="29"/>
    </row>
    <row r="37" spans="2:15" x14ac:dyDescent="0.2">
      <c r="B37" s="29"/>
      <c r="C37" s="29"/>
      <c r="D37" s="89"/>
      <c r="E37" s="29"/>
      <c r="F37" s="29"/>
      <c r="G37" s="29"/>
      <c r="H37" s="29"/>
      <c r="I37" s="29"/>
      <c r="J37" s="29"/>
      <c r="K37" s="29"/>
      <c r="L37" s="29"/>
      <c r="M37" s="29"/>
      <c r="N37" s="29"/>
      <c r="O37" s="29"/>
    </row>
    <row r="38" spans="2:15" x14ac:dyDescent="0.2">
      <c r="B38" s="29"/>
      <c r="C38" s="29"/>
      <c r="D38" s="89"/>
      <c r="E38" s="29"/>
      <c r="F38" s="29"/>
      <c r="G38" s="29"/>
      <c r="H38" s="29"/>
      <c r="I38" s="29"/>
      <c r="J38" s="29"/>
      <c r="K38" s="29"/>
      <c r="L38" s="29"/>
      <c r="M38" s="29"/>
      <c r="N38" s="29"/>
      <c r="O38" s="29"/>
    </row>
    <row r="39" spans="2:15" x14ac:dyDescent="0.2">
      <c r="B39" s="29"/>
      <c r="C39" s="29"/>
      <c r="D39" s="89"/>
      <c r="E39" s="29"/>
      <c r="F39" s="29"/>
      <c r="G39" s="29"/>
      <c r="H39" s="29"/>
      <c r="I39" s="29"/>
      <c r="J39" s="29"/>
      <c r="K39" s="29"/>
      <c r="L39" s="29"/>
      <c r="M39" s="29"/>
      <c r="N39" s="29"/>
      <c r="O39" s="29"/>
    </row>
    <row r="40" spans="2:15" x14ac:dyDescent="0.2">
      <c r="B40" s="29"/>
      <c r="C40" s="29"/>
      <c r="D40" s="89"/>
      <c r="E40" s="29"/>
      <c r="F40" s="29"/>
      <c r="G40" s="29"/>
      <c r="H40" s="29"/>
      <c r="I40" s="29"/>
      <c r="J40" s="29"/>
      <c r="K40" s="29"/>
      <c r="L40" s="29"/>
      <c r="M40" s="29"/>
      <c r="N40" s="29"/>
      <c r="O40" s="29"/>
    </row>
    <row r="41" spans="2:15" x14ac:dyDescent="0.2">
      <c r="B41" s="29"/>
      <c r="C41" s="29"/>
      <c r="D41" s="89"/>
      <c r="E41" s="29"/>
      <c r="F41" s="29"/>
      <c r="G41" s="29"/>
      <c r="H41" s="29"/>
      <c r="I41" s="29"/>
      <c r="J41" s="29"/>
      <c r="K41" s="29"/>
      <c r="L41" s="29"/>
      <c r="M41" s="29"/>
      <c r="N41" s="29"/>
      <c r="O41" s="29"/>
    </row>
    <row r="42" spans="2:15" x14ac:dyDescent="0.2">
      <c r="B42" s="29"/>
      <c r="C42" s="29"/>
      <c r="D42" s="89"/>
      <c r="E42" s="29"/>
      <c r="F42" s="29"/>
      <c r="G42" s="29"/>
      <c r="H42" s="29"/>
      <c r="I42" s="29"/>
      <c r="J42" s="29"/>
      <c r="K42" s="29"/>
      <c r="L42" s="29"/>
      <c r="M42" s="29"/>
      <c r="N42" s="29"/>
      <c r="O42" s="29"/>
    </row>
  </sheetData>
  <phoneticPr fontId="0" type="noConversion"/>
  <pageMargins left="0.75" right="0.75" top="1" bottom="1" header="0.5" footer="0.5"/>
  <pageSetup scale="71" orientation="portrait" r:id="rId1"/>
  <headerFooter alignWithMargins="0">
    <oddHeader>&amp;L&amp;6&amp;K00-014&amp;F</oddHeader>
    <oddFooter>&amp;C
Page - 1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
  <sheetViews>
    <sheetView tabSelected="1" zoomScaleNormal="100" workbookViewId="0">
      <selection activeCell="B16" sqref="B16"/>
    </sheetView>
  </sheetViews>
  <sheetFormatPr defaultColWidth="9.140625" defaultRowHeight="12.75" x14ac:dyDescent="0.2"/>
  <cols>
    <col min="1" max="1" width="9.140625" style="76"/>
    <col min="2" max="2" width="101.140625" style="76" customWidth="1"/>
    <col min="3" max="3" width="44.7109375" style="82" customWidth="1"/>
    <col min="4" max="16384" width="9.140625" style="76"/>
  </cols>
  <sheetData>
    <row r="1" spans="1:15" x14ac:dyDescent="0.2">
      <c r="A1" s="153"/>
      <c r="B1" s="1" t="s">
        <v>6</v>
      </c>
      <c r="C1" s="81"/>
      <c r="D1" s="151"/>
      <c r="E1" s="151"/>
      <c r="F1" s="151"/>
      <c r="G1" s="153"/>
      <c r="H1" s="153"/>
      <c r="I1" s="153"/>
      <c r="J1"/>
      <c r="K1"/>
      <c r="L1"/>
      <c r="M1"/>
      <c r="N1"/>
      <c r="O1"/>
    </row>
    <row r="2" spans="1:15" x14ac:dyDescent="0.2">
      <c r="A2"/>
      <c r="B2" s="30" t="s">
        <v>58</v>
      </c>
      <c r="C2" s="81"/>
      <c r="D2" s="18"/>
      <c r="E2"/>
      <c r="F2"/>
      <c r="G2" s="18"/>
      <c r="H2" s="18"/>
      <c r="I2" s="18"/>
      <c r="J2" s="18"/>
      <c r="K2" s="18"/>
      <c r="L2" s="18"/>
      <c r="M2" s="18"/>
      <c r="N2" s="18"/>
      <c r="O2" s="18"/>
    </row>
    <row r="3" spans="1:15" x14ac:dyDescent="0.2">
      <c r="A3"/>
      <c r="B3" s="30" t="s">
        <v>59</v>
      </c>
      <c r="C3" s="81"/>
      <c r="D3" s="18"/>
      <c r="E3" s="18"/>
      <c r="F3" s="18"/>
      <c r="G3" s="18"/>
      <c r="H3" s="18"/>
      <c r="I3" s="18"/>
      <c r="J3" s="18"/>
      <c r="K3" s="18"/>
      <c r="L3" s="18"/>
      <c r="M3" s="18"/>
      <c r="N3" s="18"/>
      <c r="O3" s="18"/>
    </row>
    <row r="4" spans="1:15" x14ac:dyDescent="0.2">
      <c r="A4" s="153"/>
      <c r="B4" s="153"/>
      <c r="C4" s="80"/>
      <c r="D4" s="151"/>
      <c r="E4" s="151"/>
      <c r="F4" s="151"/>
      <c r="G4" s="153"/>
      <c r="H4" s="153"/>
      <c r="I4" s="153"/>
      <c r="J4"/>
      <c r="K4"/>
      <c r="L4"/>
      <c r="M4"/>
      <c r="N4"/>
      <c r="O4"/>
    </row>
    <row r="5" spans="1:15" x14ac:dyDescent="0.2">
      <c r="A5" s="153"/>
      <c r="B5" s="153"/>
      <c r="C5" s="80"/>
      <c r="D5" s="151"/>
      <c r="E5" s="151"/>
      <c r="F5" s="151"/>
      <c r="G5" s="153"/>
      <c r="H5" s="153"/>
      <c r="I5" s="153"/>
      <c r="J5"/>
      <c r="K5"/>
      <c r="L5"/>
      <c r="M5"/>
      <c r="N5"/>
      <c r="O5"/>
    </row>
    <row r="6" spans="1:15" x14ac:dyDescent="0.2">
      <c r="A6" s="153"/>
      <c r="B6" s="153"/>
      <c r="C6" s="80"/>
      <c r="D6" s="151"/>
      <c r="E6" s="151"/>
      <c r="F6" s="151"/>
      <c r="G6" s="153"/>
      <c r="H6" s="153"/>
      <c r="I6" s="153"/>
      <c r="J6"/>
      <c r="K6"/>
      <c r="L6"/>
      <c r="M6"/>
      <c r="N6"/>
      <c r="O6"/>
    </row>
    <row r="7" spans="1:15" x14ac:dyDescent="0.2">
      <c r="A7" s="153"/>
      <c r="B7" s="153" t="s">
        <v>145</v>
      </c>
      <c r="C7" s="155"/>
      <c r="D7" s="153"/>
      <c r="E7" s="153"/>
      <c r="F7" s="153"/>
      <c r="G7" s="153"/>
      <c r="H7" s="153"/>
      <c r="I7" s="153"/>
      <c r="J7"/>
      <c r="K7"/>
      <c r="L7"/>
      <c r="M7"/>
      <c r="N7"/>
      <c r="O7"/>
    </row>
    <row r="8" spans="1:15" x14ac:dyDescent="0.2">
      <c r="A8" s="153"/>
      <c r="B8" s="153" t="s">
        <v>44</v>
      </c>
      <c r="C8" s="155"/>
      <c r="D8" s="153"/>
      <c r="E8" s="153"/>
      <c r="F8" s="153"/>
      <c r="G8" s="153"/>
      <c r="H8" s="153"/>
      <c r="I8" s="153"/>
      <c r="J8"/>
      <c r="K8"/>
      <c r="L8"/>
      <c r="M8"/>
      <c r="N8"/>
      <c r="O8"/>
    </row>
    <row r="9" spans="1:15" x14ac:dyDescent="0.2">
      <c r="A9" s="153"/>
      <c r="B9" s="153"/>
      <c r="C9" s="155"/>
      <c r="D9" s="153"/>
      <c r="E9" s="153"/>
      <c r="F9" s="153"/>
      <c r="G9" s="153"/>
      <c r="H9" s="153"/>
      <c r="I9" s="153"/>
      <c r="J9"/>
      <c r="K9"/>
      <c r="L9"/>
      <c r="M9"/>
      <c r="N9"/>
      <c r="O9"/>
    </row>
    <row r="10" spans="1:15" s="78" customFormat="1" ht="25.5" x14ac:dyDescent="0.2">
      <c r="A10" s="154"/>
      <c r="B10" s="154" t="s">
        <v>41</v>
      </c>
      <c r="C10" s="156"/>
      <c r="D10" s="154"/>
      <c r="E10" s="154"/>
      <c r="F10" s="154"/>
      <c r="G10" s="154"/>
      <c r="H10" s="154"/>
      <c r="I10" s="154"/>
    </row>
    <row r="11" spans="1:15" x14ac:dyDescent="0.2">
      <c r="A11" s="153"/>
      <c r="B11" s="153"/>
      <c r="C11" s="155"/>
      <c r="D11" s="153"/>
      <c r="E11" s="153"/>
      <c r="F11" s="153"/>
      <c r="G11" s="153"/>
      <c r="H11" s="153"/>
      <c r="I11" s="153"/>
      <c r="J11"/>
      <c r="K11"/>
      <c r="L11"/>
      <c r="M11"/>
      <c r="N11"/>
      <c r="O11"/>
    </row>
    <row r="12" spans="1:15" ht="38.25" x14ac:dyDescent="0.2">
      <c r="A12" s="153"/>
      <c r="B12" s="154" t="s">
        <v>42</v>
      </c>
      <c r="C12" s="155"/>
      <c r="D12" s="153"/>
      <c r="E12" s="153"/>
      <c r="F12" s="153"/>
      <c r="G12" s="153"/>
      <c r="H12" s="153"/>
      <c r="I12" s="153"/>
      <c r="J12"/>
      <c r="K12"/>
      <c r="L12"/>
      <c r="M12"/>
      <c r="N12"/>
      <c r="O12"/>
    </row>
    <row r="13" spans="1:15" x14ac:dyDescent="0.2">
      <c r="A13" s="153"/>
      <c r="B13" s="153"/>
      <c r="C13" s="155"/>
      <c r="D13" s="153"/>
      <c r="E13" s="153"/>
      <c r="F13" s="153"/>
      <c r="G13" s="153"/>
      <c r="H13" s="153"/>
      <c r="I13" s="153"/>
      <c r="J13"/>
      <c r="K13"/>
      <c r="L13"/>
      <c r="M13"/>
      <c r="N13"/>
      <c r="O13"/>
    </row>
    <row r="14" spans="1:15" ht="25.5" x14ac:dyDescent="0.2">
      <c r="A14" s="153"/>
      <c r="B14" s="154" t="s">
        <v>43</v>
      </c>
      <c r="C14" s="155"/>
      <c r="D14" s="153"/>
      <c r="E14" s="153"/>
      <c r="F14" s="153"/>
      <c r="G14" s="153"/>
      <c r="H14" s="153"/>
      <c r="I14" s="153"/>
      <c r="J14"/>
      <c r="K14"/>
      <c r="L14"/>
      <c r="M14"/>
      <c r="N14"/>
      <c r="O14"/>
    </row>
    <row r="15" spans="1:15" x14ac:dyDescent="0.2">
      <c r="A15" s="153"/>
      <c r="B15" s="153"/>
      <c r="C15" s="155"/>
      <c r="D15" s="153"/>
      <c r="E15" s="153"/>
      <c r="F15" s="153"/>
      <c r="G15" s="153"/>
      <c r="H15" s="153"/>
      <c r="I15" s="153"/>
      <c r="J15"/>
      <c r="K15"/>
      <c r="L15"/>
      <c r="M15"/>
      <c r="N15"/>
      <c r="O15"/>
    </row>
    <row r="16" spans="1:15" s="78" customFormat="1" ht="63.75" x14ac:dyDescent="0.2">
      <c r="A16" s="154"/>
      <c r="B16" s="154" t="s">
        <v>168</v>
      </c>
      <c r="C16" s="157"/>
      <c r="D16" s="154"/>
      <c r="E16" s="154"/>
      <c r="F16" s="154"/>
      <c r="G16" s="154"/>
      <c r="H16" s="154"/>
      <c r="I16" s="154"/>
    </row>
    <row r="17" spans="1:12" x14ac:dyDescent="0.2">
      <c r="A17" s="153"/>
      <c r="B17" s="153"/>
      <c r="C17" s="155"/>
      <c r="D17" s="153"/>
      <c r="E17" s="153"/>
      <c r="F17" s="153"/>
      <c r="G17" s="153"/>
      <c r="H17" s="154"/>
      <c r="I17" s="153"/>
      <c r="J17"/>
      <c r="K17"/>
      <c r="L17"/>
    </row>
    <row r="18" spans="1:12" x14ac:dyDescent="0.2">
      <c r="A18" s="153"/>
      <c r="B18" s="152" t="s">
        <v>7</v>
      </c>
      <c r="C18" s="155"/>
      <c r="D18" s="153"/>
      <c r="E18" s="153"/>
      <c r="F18" s="153"/>
      <c r="G18" s="153"/>
      <c r="H18" s="153"/>
      <c r="I18" s="153"/>
      <c r="J18"/>
      <c r="K18"/>
      <c r="L18"/>
    </row>
    <row r="19" spans="1:12" ht="84" x14ac:dyDescent="0.2">
      <c r="A19" s="153"/>
      <c r="B19" s="163" t="s">
        <v>165</v>
      </c>
      <c r="C19" s="158"/>
      <c r="D19" s="23"/>
      <c r="E19" s="23"/>
      <c r="F19" s="23"/>
      <c r="G19" s="23"/>
      <c r="H19" s="23"/>
      <c r="I19" s="23"/>
      <c r="J19" s="16"/>
      <c r="K19" s="16"/>
      <c r="L19" s="16"/>
    </row>
    <row r="20" spans="1:12" x14ac:dyDescent="0.2">
      <c r="A20" s="153"/>
      <c r="B20" s="79"/>
      <c r="C20" s="159"/>
      <c r="D20" s="23"/>
      <c r="E20" s="23"/>
      <c r="F20" s="23"/>
      <c r="G20" s="23"/>
      <c r="H20" s="23"/>
      <c r="I20" s="23"/>
      <c r="J20" s="23"/>
      <c r="K20" s="16"/>
      <c r="L20" s="16"/>
    </row>
    <row r="21" spans="1:12" ht="23.25" x14ac:dyDescent="0.35">
      <c r="A21" s="153"/>
      <c r="B21" s="161"/>
      <c r="C21" s="159"/>
      <c r="D21" s="23"/>
      <c r="E21" s="23"/>
      <c r="F21" s="23"/>
      <c r="G21" s="23"/>
      <c r="H21" s="23"/>
      <c r="I21" s="23"/>
      <c r="J21" s="23"/>
      <c r="K21" s="16"/>
      <c r="L21" s="16"/>
    </row>
    <row r="22" spans="1:12" x14ac:dyDescent="0.2">
      <c r="A22" s="153"/>
      <c r="B22" s="79"/>
      <c r="C22" s="159"/>
      <c r="D22" s="23"/>
      <c r="E22" s="23"/>
      <c r="F22" s="23"/>
      <c r="G22" s="23"/>
      <c r="H22" s="23"/>
      <c r="I22" s="23"/>
      <c r="J22" s="23"/>
      <c r="K22" s="16"/>
      <c r="L22" s="16"/>
    </row>
    <row r="23" spans="1:12" x14ac:dyDescent="0.2">
      <c r="A23" s="153"/>
      <c r="B23" s="79"/>
      <c r="C23" s="159"/>
      <c r="D23" s="23"/>
      <c r="E23" s="23"/>
      <c r="F23" s="23"/>
      <c r="G23" s="23"/>
      <c r="H23" s="23"/>
      <c r="I23" s="23"/>
      <c r="J23" s="23"/>
      <c r="K23" s="16"/>
      <c r="L23" s="16"/>
    </row>
    <row r="24" spans="1:12" s="16" customFormat="1" ht="12" x14ac:dyDescent="0.2">
      <c r="A24" s="23"/>
      <c r="B24" s="160" t="s">
        <v>52</v>
      </c>
      <c r="C24" s="162"/>
      <c r="D24" s="79"/>
      <c r="E24" s="23"/>
      <c r="F24" s="23"/>
      <c r="I24" s="23"/>
    </row>
    <row r="25" spans="1:12" x14ac:dyDescent="0.2">
      <c r="A25"/>
      <c r="B25"/>
      <c r="C25" s="162"/>
      <c r="D25"/>
      <c r="E25"/>
      <c r="F25"/>
      <c r="G25"/>
      <c r="H25"/>
      <c r="I25"/>
      <c r="J25"/>
      <c r="K25"/>
      <c r="L25"/>
    </row>
  </sheetData>
  <phoneticPr fontId="0" type="noConversion"/>
  <pageMargins left="0.75" right="0.75" top="1" bottom="1" header="0.5" footer="0.5"/>
  <pageSetup scale="76" orientation="portrait" r:id="rId1"/>
  <headerFooter alignWithMargins="0">
    <oddFooter>&amp;C
Page - 2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F0E0-AAA7-4562-A481-68C6ED838600}">
  <dimension ref="A1:J155"/>
  <sheetViews>
    <sheetView showZeros="0" zoomScaleNormal="100" workbookViewId="0">
      <selection activeCell="H79" sqref="H79"/>
    </sheetView>
  </sheetViews>
  <sheetFormatPr defaultColWidth="9.140625" defaultRowHeight="12" x14ac:dyDescent="0.2"/>
  <cols>
    <col min="1" max="2" width="7.85546875" style="36" customWidth="1"/>
    <col min="3" max="3" width="8.7109375" style="48" bestFit="1" customWidth="1"/>
    <col min="4" max="4" width="77" style="16" bestFit="1" customWidth="1"/>
    <col min="5" max="5" width="6.85546875" style="24" bestFit="1" customWidth="1"/>
    <col min="6" max="6" width="7" style="58" customWidth="1"/>
    <col min="7" max="7" width="12.5703125" style="67" customWidth="1"/>
    <col min="8" max="8" width="16.5703125" style="93" customWidth="1"/>
    <col min="9" max="9" width="9.140625" style="16"/>
    <col min="10" max="10" width="13.5703125" style="16" bestFit="1" customWidth="1"/>
    <col min="11" max="16384" width="9.140625" style="16"/>
  </cols>
  <sheetData>
    <row r="1" spans="1:10" s="9" customFormat="1" ht="12.75" x14ac:dyDescent="0.2">
      <c r="A1" s="77"/>
      <c r="B1" s="77"/>
      <c r="C1" s="47"/>
      <c r="D1" s="1" t="s">
        <v>6</v>
      </c>
      <c r="E1" s="1"/>
      <c r="F1" s="57"/>
      <c r="G1" s="65"/>
      <c r="H1" s="92"/>
      <c r="I1" s="1"/>
    </row>
    <row r="2" spans="1:10" s="9" customFormat="1" ht="12.75" x14ac:dyDescent="0.2">
      <c r="A2" s="30"/>
      <c r="B2" s="30"/>
      <c r="C2" s="30"/>
      <c r="D2" s="30" t="s">
        <v>58</v>
      </c>
      <c r="E2" s="30"/>
      <c r="F2" s="30"/>
      <c r="G2" s="30"/>
      <c r="H2" s="92"/>
      <c r="I2" s="1"/>
    </row>
    <row r="3" spans="1:10" s="9" customFormat="1" ht="12.75" x14ac:dyDescent="0.2">
      <c r="A3" s="30"/>
      <c r="B3" s="30"/>
      <c r="C3" s="30"/>
      <c r="D3" s="30" t="s">
        <v>59</v>
      </c>
      <c r="E3" s="30"/>
      <c r="F3" s="30"/>
      <c r="G3" s="30"/>
      <c r="H3" s="92"/>
      <c r="I3" s="1"/>
    </row>
    <row r="5" spans="1:10" ht="12.75" thickBot="1" x14ac:dyDescent="0.25">
      <c r="G5" s="66"/>
      <c r="J5" s="31"/>
    </row>
    <row r="6" spans="1:10" s="31" customFormat="1" ht="27" customHeight="1" thickBot="1" x14ac:dyDescent="0.25">
      <c r="A6" s="35" t="s">
        <v>0</v>
      </c>
      <c r="B6" s="35" t="s">
        <v>60</v>
      </c>
      <c r="C6" s="49" t="s">
        <v>1</v>
      </c>
      <c r="D6" s="35" t="s">
        <v>2</v>
      </c>
      <c r="E6" s="35" t="s">
        <v>3</v>
      </c>
      <c r="F6" s="59" t="s">
        <v>4</v>
      </c>
      <c r="G6" s="68" t="s">
        <v>45</v>
      </c>
      <c r="H6" s="94" t="s">
        <v>5</v>
      </c>
    </row>
    <row r="7" spans="1:10" ht="6" customHeight="1" x14ac:dyDescent="0.2">
      <c r="A7" s="37"/>
      <c r="B7" s="37"/>
      <c r="C7" s="50"/>
      <c r="D7" s="33"/>
      <c r="E7" s="34"/>
      <c r="F7" s="60"/>
      <c r="G7" s="69"/>
      <c r="H7" s="95"/>
    </row>
    <row r="8" spans="1:10" ht="5.25" customHeight="1" thickBot="1" x14ac:dyDescent="0.25">
      <c r="A8" s="38"/>
      <c r="B8" s="38"/>
      <c r="C8" s="51"/>
      <c r="D8" s="23"/>
      <c r="E8" s="22"/>
      <c r="F8" s="61"/>
      <c r="G8" s="70"/>
      <c r="H8" s="96"/>
    </row>
    <row r="9" spans="1:10" ht="12.75" customHeight="1" thickBot="1" x14ac:dyDescent="0.25">
      <c r="A9" s="39"/>
      <c r="B9" s="121"/>
      <c r="C9" s="52"/>
      <c r="D9" s="19" t="s">
        <v>46</v>
      </c>
      <c r="E9" s="21"/>
      <c r="F9" s="62"/>
      <c r="G9" s="72"/>
      <c r="H9" s="97"/>
    </row>
    <row r="10" spans="1:10" ht="12.75" customHeight="1" x14ac:dyDescent="0.2">
      <c r="A10" s="164">
        <v>1</v>
      </c>
      <c r="B10" s="165"/>
      <c r="C10" s="185" t="s">
        <v>83</v>
      </c>
      <c r="D10" s="167" t="s">
        <v>61</v>
      </c>
      <c r="E10" s="168" t="s">
        <v>97</v>
      </c>
      <c r="F10" s="169">
        <v>1</v>
      </c>
      <c r="G10" s="170"/>
      <c r="H10" s="177">
        <f>SUM(F10*G10)</f>
        <v>0</v>
      </c>
    </row>
    <row r="11" spans="1:10" ht="12.75" customHeight="1" x14ac:dyDescent="0.2">
      <c r="A11" s="135">
        <v>2</v>
      </c>
      <c r="B11" s="40"/>
      <c r="C11" s="109" t="s">
        <v>84</v>
      </c>
      <c r="D11" s="27" t="s">
        <v>62</v>
      </c>
      <c r="E11" s="117" t="s">
        <v>98</v>
      </c>
      <c r="F11" s="63">
        <v>4040</v>
      </c>
      <c r="G11" s="73"/>
      <c r="H11" s="136">
        <f t="shared" ref="H11:H34" si="0">SUM(F11*G11)</f>
        <v>0</v>
      </c>
    </row>
    <row r="12" spans="1:10" ht="12.75" customHeight="1" x14ac:dyDescent="0.2">
      <c r="A12" s="135">
        <v>3</v>
      </c>
      <c r="B12" s="40"/>
      <c r="C12" s="109" t="s">
        <v>85</v>
      </c>
      <c r="D12" s="27" t="s">
        <v>63</v>
      </c>
      <c r="E12" s="28" t="s">
        <v>99</v>
      </c>
      <c r="F12" s="63">
        <v>5640</v>
      </c>
      <c r="G12" s="73"/>
      <c r="H12" s="136">
        <f t="shared" si="0"/>
        <v>0</v>
      </c>
    </row>
    <row r="13" spans="1:10" ht="12.75" customHeight="1" x14ac:dyDescent="0.2">
      <c r="A13" s="135">
        <v>4</v>
      </c>
      <c r="B13" s="40"/>
      <c r="C13" s="109" t="s">
        <v>86</v>
      </c>
      <c r="D13" s="27" t="s">
        <v>64</v>
      </c>
      <c r="E13" s="28" t="s">
        <v>97</v>
      </c>
      <c r="F13" s="63">
        <v>1</v>
      </c>
      <c r="G13" s="73"/>
      <c r="H13" s="136">
        <f t="shared" si="0"/>
        <v>0</v>
      </c>
    </row>
    <row r="14" spans="1:10" ht="12.75" customHeight="1" x14ac:dyDescent="0.2">
      <c r="A14" s="135">
        <v>5</v>
      </c>
      <c r="B14" s="40"/>
      <c r="C14" s="109" t="s">
        <v>87</v>
      </c>
      <c r="D14" s="27" t="s">
        <v>65</v>
      </c>
      <c r="E14" s="28" t="s">
        <v>97</v>
      </c>
      <c r="F14" s="63">
        <v>19</v>
      </c>
      <c r="G14" s="73"/>
      <c r="H14" s="136">
        <f t="shared" si="0"/>
        <v>0</v>
      </c>
    </row>
    <row r="15" spans="1:10" ht="12.75" customHeight="1" x14ac:dyDescent="0.2">
      <c r="A15" s="135">
        <v>6</v>
      </c>
      <c r="B15" s="40"/>
      <c r="C15" s="109" t="s">
        <v>88</v>
      </c>
      <c r="D15" s="27" t="s">
        <v>66</v>
      </c>
      <c r="E15" s="28" t="s">
        <v>97</v>
      </c>
      <c r="F15" s="63">
        <v>1</v>
      </c>
      <c r="G15" s="73"/>
      <c r="H15" s="136">
        <f t="shared" si="0"/>
        <v>0</v>
      </c>
    </row>
    <row r="16" spans="1:10" ht="12.75" customHeight="1" x14ac:dyDescent="0.2">
      <c r="A16" s="135">
        <v>7</v>
      </c>
      <c r="B16" s="40"/>
      <c r="C16" s="109" t="s">
        <v>88</v>
      </c>
      <c r="D16" s="27" t="s">
        <v>67</v>
      </c>
      <c r="E16" s="28" t="s">
        <v>97</v>
      </c>
      <c r="F16" s="63">
        <v>12</v>
      </c>
      <c r="G16" s="73"/>
      <c r="H16" s="136">
        <f t="shared" si="0"/>
        <v>0</v>
      </c>
    </row>
    <row r="17" spans="1:8" ht="12.75" customHeight="1" x14ac:dyDescent="0.2">
      <c r="A17" s="135">
        <v>8</v>
      </c>
      <c r="B17" s="40"/>
      <c r="C17" s="109" t="s">
        <v>88</v>
      </c>
      <c r="D17" s="27" t="s">
        <v>149</v>
      </c>
      <c r="E17" s="28" t="s">
        <v>97</v>
      </c>
      <c r="F17" s="63">
        <v>2</v>
      </c>
      <c r="G17" s="73"/>
      <c r="H17" s="136">
        <f t="shared" si="0"/>
        <v>0</v>
      </c>
    </row>
    <row r="18" spans="1:8" ht="12.75" customHeight="1" x14ac:dyDescent="0.2">
      <c r="A18" s="135">
        <v>9</v>
      </c>
      <c r="B18" s="40"/>
      <c r="C18" s="109" t="s">
        <v>89</v>
      </c>
      <c r="D18" s="27" t="s">
        <v>68</v>
      </c>
      <c r="E18" s="28" t="s">
        <v>97</v>
      </c>
      <c r="F18" s="63">
        <v>21</v>
      </c>
      <c r="G18" s="73"/>
      <c r="H18" s="136">
        <f t="shared" si="0"/>
        <v>0</v>
      </c>
    </row>
    <row r="19" spans="1:8" ht="12.75" customHeight="1" x14ac:dyDescent="0.2">
      <c r="A19" s="135">
        <v>10</v>
      </c>
      <c r="B19" s="40"/>
      <c r="C19" s="109" t="s">
        <v>90</v>
      </c>
      <c r="D19" s="27" t="s">
        <v>69</v>
      </c>
      <c r="E19" s="28" t="s">
        <v>98</v>
      </c>
      <c r="F19" s="63">
        <v>7420</v>
      </c>
      <c r="G19" s="73"/>
      <c r="H19" s="136">
        <f t="shared" si="0"/>
        <v>0</v>
      </c>
    </row>
    <row r="20" spans="1:8" ht="12.75" customHeight="1" x14ac:dyDescent="0.2">
      <c r="A20" s="135">
        <v>11</v>
      </c>
      <c r="B20" s="40"/>
      <c r="C20" s="109" t="s">
        <v>91</v>
      </c>
      <c r="D20" s="27" t="s">
        <v>70</v>
      </c>
      <c r="E20" s="28" t="s">
        <v>100</v>
      </c>
      <c r="F20" s="63">
        <v>9880</v>
      </c>
      <c r="G20" s="73"/>
      <c r="H20" s="136">
        <f t="shared" si="0"/>
        <v>0</v>
      </c>
    </row>
    <row r="21" spans="1:8" ht="12.75" customHeight="1" x14ac:dyDescent="0.2">
      <c r="A21" s="137">
        <v>12</v>
      </c>
      <c r="B21" s="41"/>
      <c r="C21" s="108" t="s">
        <v>169</v>
      </c>
      <c r="D21" s="20" t="s">
        <v>170</v>
      </c>
      <c r="E21" s="25" t="s">
        <v>173</v>
      </c>
      <c r="F21" s="64">
        <v>300</v>
      </c>
      <c r="G21" s="74"/>
      <c r="H21" s="138">
        <f t="shared" si="0"/>
        <v>0</v>
      </c>
    </row>
    <row r="22" spans="1:8" ht="12.75" customHeight="1" x14ac:dyDescent="0.2">
      <c r="A22" s="137">
        <v>13</v>
      </c>
      <c r="B22" s="41"/>
      <c r="C22" s="108" t="s">
        <v>92</v>
      </c>
      <c r="D22" s="20" t="s">
        <v>71</v>
      </c>
      <c r="E22" s="25" t="s">
        <v>100</v>
      </c>
      <c r="F22" s="64">
        <v>8988</v>
      </c>
      <c r="G22" s="74"/>
      <c r="H22" s="138">
        <f t="shared" si="0"/>
        <v>0</v>
      </c>
    </row>
    <row r="23" spans="1:8" ht="12.75" customHeight="1" x14ac:dyDescent="0.2">
      <c r="A23" s="137">
        <v>14</v>
      </c>
      <c r="B23" s="41"/>
      <c r="C23" s="53" t="s">
        <v>93</v>
      </c>
      <c r="D23" s="53" t="s">
        <v>72</v>
      </c>
      <c r="E23" s="53" t="s">
        <v>97</v>
      </c>
      <c r="F23" s="63">
        <v>1</v>
      </c>
      <c r="G23" s="53"/>
      <c r="H23" s="138">
        <f t="shared" si="0"/>
        <v>0</v>
      </c>
    </row>
    <row r="24" spans="1:8" ht="12.75" customHeight="1" x14ac:dyDescent="0.2">
      <c r="A24" s="137">
        <v>15</v>
      </c>
      <c r="B24" s="41"/>
      <c r="C24" s="108" t="s">
        <v>94</v>
      </c>
      <c r="D24" s="20" t="s">
        <v>73</v>
      </c>
      <c r="E24" s="25" t="s">
        <v>101</v>
      </c>
      <c r="F24" s="64">
        <v>1</v>
      </c>
      <c r="G24" s="74"/>
      <c r="H24" s="138">
        <f t="shared" si="0"/>
        <v>0</v>
      </c>
    </row>
    <row r="25" spans="1:8" ht="12.75" customHeight="1" x14ac:dyDescent="0.2">
      <c r="A25" s="137">
        <v>16</v>
      </c>
      <c r="B25" s="41"/>
      <c r="C25" s="108" t="s">
        <v>95</v>
      </c>
      <c r="D25" s="20" t="s">
        <v>74</v>
      </c>
      <c r="E25" s="25" t="s">
        <v>102</v>
      </c>
      <c r="F25" s="64">
        <v>153.75</v>
      </c>
      <c r="G25" s="74"/>
      <c r="H25" s="138">
        <f t="shared" si="0"/>
        <v>0</v>
      </c>
    </row>
    <row r="26" spans="1:8" ht="12.75" customHeight="1" x14ac:dyDescent="0.2">
      <c r="A26" s="135">
        <v>17</v>
      </c>
      <c r="B26" s="40"/>
      <c r="C26" s="182" t="s">
        <v>95</v>
      </c>
      <c r="D26" s="20" t="s">
        <v>75</v>
      </c>
      <c r="E26" s="25" t="s">
        <v>100</v>
      </c>
      <c r="F26" s="64">
        <v>18</v>
      </c>
      <c r="G26" s="74"/>
      <c r="H26" s="138">
        <f t="shared" si="0"/>
        <v>0</v>
      </c>
    </row>
    <row r="27" spans="1:8" ht="12.75" customHeight="1" x14ac:dyDescent="0.2">
      <c r="A27" s="135">
        <v>18</v>
      </c>
      <c r="B27" s="40"/>
      <c r="C27" s="182" t="s">
        <v>95</v>
      </c>
      <c r="D27" s="20" t="s">
        <v>76</v>
      </c>
      <c r="E27" s="25" t="s">
        <v>100</v>
      </c>
      <c r="F27" s="64">
        <v>147</v>
      </c>
      <c r="G27" s="74"/>
      <c r="H27" s="138">
        <f t="shared" si="0"/>
        <v>0</v>
      </c>
    </row>
    <row r="28" spans="1:8" ht="12.75" customHeight="1" x14ac:dyDescent="0.2">
      <c r="A28" s="135">
        <v>19</v>
      </c>
      <c r="B28" s="40"/>
      <c r="C28" s="182" t="s">
        <v>95</v>
      </c>
      <c r="D28" s="20" t="s">
        <v>77</v>
      </c>
      <c r="E28" s="25" t="s">
        <v>100</v>
      </c>
      <c r="F28" s="64">
        <v>39</v>
      </c>
      <c r="G28" s="74"/>
      <c r="H28" s="138">
        <f t="shared" si="0"/>
        <v>0</v>
      </c>
    </row>
    <row r="29" spans="1:8" ht="12.75" customHeight="1" x14ac:dyDescent="0.2">
      <c r="A29" s="135">
        <v>20</v>
      </c>
      <c r="B29" s="40"/>
      <c r="C29" s="109" t="s">
        <v>96</v>
      </c>
      <c r="D29" s="27" t="s">
        <v>78</v>
      </c>
      <c r="E29" s="28" t="s">
        <v>103</v>
      </c>
      <c r="F29" s="63">
        <v>150000</v>
      </c>
      <c r="G29" s="73">
        <v>1</v>
      </c>
      <c r="H29" s="136">
        <f t="shared" si="0"/>
        <v>150000</v>
      </c>
    </row>
    <row r="30" spans="1:8" ht="12.75" customHeight="1" x14ac:dyDescent="0.2">
      <c r="A30" s="135">
        <v>21</v>
      </c>
      <c r="B30" s="40"/>
      <c r="C30" s="109" t="s">
        <v>96</v>
      </c>
      <c r="D30" s="27" t="s">
        <v>79</v>
      </c>
      <c r="E30" s="28" t="s">
        <v>100</v>
      </c>
      <c r="F30" s="63">
        <v>475</v>
      </c>
      <c r="G30" s="73"/>
      <c r="H30" s="136">
        <f t="shared" si="0"/>
        <v>0</v>
      </c>
    </row>
    <row r="31" spans="1:8" ht="12.75" customHeight="1" x14ac:dyDescent="0.2">
      <c r="A31" s="135">
        <v>22</v>
      </c>
      <c r="B31" s="40">
        <v>220</v>
      </c>
      <c r="C31" s="109" t="s">
        <v>96</v>
      </c>
      <c r="D31" s="27" t="s">
        <v>80</v>
      </c>
      <c r="E31" s="28" t="s">
        <v>101</v>
      </c>
      <c r="F31" s="63">
        <v>1</v>
      </c>
      <c r="G31" s="73"/>
      <c r="H31" s="136">
        <f t="shared" si="0"/>
        <v>0</v>
      </c>
    </row>
    <row r="32" spans="1:8" ht="12.75" customHeight="1" x14ac:dyDescent="0.2">
      <c r="A32" s="135">
        <v>23</v>
      </c>
      <c r="B32" s="40">
        <v>642</v>
      </c>
      <c r="C32" s="109" t="s">
        <v>96</v>
      </c>
      <c r="D32" s="27" t="s">
        <v>81</v>
      </c>
      <c r="E32" s="28" t="s">
        <v>97</v>
      </c>
      <c r="F32" s="63">
        <v>1</v>
      </c>
      <c r="G32" s="73"/>
      <c r="H32" s="136">
        <f t="shared" si="0"/>
        <v>0</v>
      </c>
    </row>
    <row r="33" spans="1:8" ht="12.75" customHeight="1" x14ac:dyDescent="0.2">
      <c r="A33" s="135">
        <v>24</v>
      </c>
      <c r="B33" s="40"/>
      <c r="C33" s="109" t="s">
        <v>96</v>
      </c>
      <c r="D33" s="27" t="s">
        <v>82</v>
      </c>
      <c r="E33" s="28" t="s">
        <v>100</v>
      </c>
      <c r="F33" s="63">
        <v>100</v>
      </c>
      <c r="G33" s="73"/>
      <c r="H33" s="136">
        <f t="shared" si="0"/>
        <v>0</v>
      </c>
    </row>
    <row r="34" spans="1:8" ht="12.75" customHeight="1" x14ac:dyDescent="0.2">
      <c r="A34" s="135">
        <v>25</v>
      </c>
      <c r="B34" s="40"/>
      <c r="C34" s="109" t="s">
        <v>96</v>
      </c>
      <c r="D34" s="27" t="s">
        <v>171</v>
      </c>
      <c r="E34" s="28" t="s">
        <v>98</v>
      </c>
      <c r="F34" s="63">
        <v>1040</v>
      </c>
      <c r="G34" s="73"/>
      <c r="H34" s="136">
        <f t="shared" si="0"/>
        <v>0</v>
      </c>
    </row>
    <row r="35" spans="1:8" ht="12.75" thickBot="1" x14ac:dyDescent="0.25">
      <c r="A35" s="140">
        <v>26</v>
      </c>
      <c r="B35" s="178"/>
      <c r="C35" s="115" t="s">
        <v>96</v>
      </c>
      <c r="D35" s="111" t="s">
        <v>172</v>
      </c>
      <c r="E35" s="179" t="s">
        <v>98</v>
      </c>
      <c r="F35" s="172">
        <v>80</v>
      </c>
      <c r="G35" s="113"/>
      <c r="H35" s="114">
        <f>SUM(F35*G35)</f>
        <v>0</v>
      </c>
    </row>
    <row r="36" spans="1:8" ht="12.75" thickBot="1" x14ac:dyDescent="0.25">
      <c r="A36" s="42"/>
      <c r="B36" s="42"/>
      <c r="C36" s="54"/>
      <c r="D36" s="32" t="s">
        <v>33</v>
      </c>
      <c r="E36" s="34"/>
      <c r="F36" s="60"/>
      <c r="G36" s="69"/>
      <c r="H36" s="98">
        <f>SUM(H10:H35)</f>
        <v>150000</v>
      </c>
    </row>
    <row r="37" spans="1:8" x14ac:dyDescent="0.2">
      <c r="A37" s="43"/>
      <c r="B37" s="43"/>
      <c r="C37" s="55"/>
      <c r="D37" s="23"/>
      <c r="E37" s="22"/>
      <c r="F37" s="61"/>
      <c r="G37" s="70"/>
      <c r="H37" s="96"/>
    </row>
    <row r="38" spans="1:8" ht="12.75" thickBot="1" x14ac:dyDescent="0.25">
      <c r="A38" s="43"/>
      <c r="B38" s="43"/>
      <c r="C38" s="55"/>
      <c r="D38" s="23"/>
      <c r="E38" s="22"/>
      <c r="F38" s="61"/>
      <c r="G38" s="75"/>
      <c r="H38" s="99"/>
    </row>
    <row r="39" spans="1:8" ht="12.75" thickBot="1" x14ac:dyDescent="0.25">
      <c r="A39" s="44"/>
      <c r="B39" s="122"/>
      <c r="C39" s="56"/>
      <c r="D39" s="19" t="s">
        <v>150</v>
      </c>
      <c r="E39" s="21"/>
      <c r="F39" s="62"/>
      <c r="G39" s="72"/>
      <c r="H39" s="97"/>
    </row>
    <row r="40" spans="1:8" x14ac:dyDescent="0.2">
      <c r="A40" s="135">
        <v>27</v>
      </c>
      <c r="B40" s="131"/>
      <c r="C40" s="132" t="s">
        <v>104</v>
      </c>
      <c r="D40" s="141" t="s">
        <v>108</v>
      </c>
      <c r="E40" s="133" t="s">
        <v>100</v>
      </c>
      <c r="F40" s="134">
        <v>1813</v>
      </c>
      <c r="G40" s="73"/>
      <c r="H40" s="136">
        <f>SUM(F40*G40)</f>
        <v>0</v>
      </c>
    </row>
    <row r="41" spans="1:8" x14ac:dyDescent="0.2">
      <c r="A41" s="137">
        <v>28</v>
      </c>
      <c r="B41" s="126"/>
      <c r="C41" s="127" t="s">
        <v>104</v>
      </c>
      <c r="D41" s="142" t="s">
        <v>174</v>
      </c>
      <c r="E41" s="128" t="s">
        <v>100</v>
      </c>
      <c r="F41" s="134">
        <v>212</v>
      </c>
      <c r="G41" s="74"/>
      <c r="H41" s="138">
        <f t="shared" ref="H41:H66" si="1">SUM(F41*G41)</f>
        <v>0</v>
      </c>
    </row>
    <row r="42" spans="1:8" x14ac:dyDescent="0.2">
      <c r="A42" s="135">
        <v>29</v>
      </c>
      <c r="B42" s="126"/>
      <c r="C42" s="127" t="s">
        <v>105</v>
      </c>
      <c r="D42" s="142" t="s">
        <v>109</v>
      </c>
      <c r="E42" s="128" t="s">
        <v>100</v>
      </c>
      <c r="F42" s="134">
        <v>5585</v>
      </c>
      <c r="G42" s="74"/>
      <c r="H42" s="138">
        <f t="shared" si="1"/>
        <v>0</v>
      </c>
    </row>
    <row r="43" spans="1:8" x14ac:dyDescent="0.2">
      <c r="A43" s="137">
        <v>30</v>
      </c>
      <c r="B43" s="126"/>
      <c r="C43" s="127" t="s">
        <v>105</v>
      </c>
      <c r="D43" s="142" t="s">
        <v>110</v>
      </c>
      <c r="E43" s="128" t="s">
        <v>100</v>
      </c>
      <c r="F43" s="134">
        <v>2360</v>
      </c>
      <c r="G43" s="74"/>
      <c r="H43" s="138">
        <f t="shared" si="1"/>
        <v>0</v>
      </c>
    </row>
    <row r="44" spans="1:8" x14ac:dyDescent="0.2">
      <c r="A44" s="135">
        <v>31</v>
      </c>
      <c r="B44" s="126"/>
      <c r="C44" s="127" t="s">
        <v>106</v>
      </c>
      <c r="D44" s="142" t="s">
        <v>111</v>
      </c>
      <c r="E44" s="128" t="s">
        <v>97</v>
      </c>
      <c r="F44" s="134">
        <v>7</v>
      </c>
      <c r="G44" s="74"/>
      <c r="H44" s="138">
        <f t="shared" si="1"/>
        <v>0</v>
      </c>
    </row>
    <row r="45" spans="1:8" x14ac:dyDescent="0.2">
      <c r="A45" s="137">
        <v>32</v>
      </c>
      <c r="B45" s="126"/>
      <c r="C45" s="127" t="s">
        <v>106</v>
      </c>
      <c r="D45" s="142" t="s">
        <v>175</v>
      </c>
      <c r="E45" s="128" t="s">
        <v>97</v>
      </c>
      <c r="F45" s="134">
        <v>6</v>
      </c>
      <c r="G45" s="74"/>
      <c r="H45" s="138">
        <f t="shared" si="1"/>
        <v>0</v>
      </c>
    </row>
    <row r="46" spans="1:8" x14ac:dyDescent="0.2">
      <c r="A46" s="135">
        <v>33</v>
      </c>
      <c r="B46" s="126"/>
      <c r="C46" s="127" t="s">
        <v>106</v>
      </c>
      <c r="D46" s="142" t="s">
        <v>112</v>
      </c>
      <c r="E46" s="128" t="s">
        <v>97</v>
      </c>
      <c r="F46" s="134">
        <v>44</v>
      </c>
      <c r="G46" s="74"/>
      <c r="H46" s="138">
        <f t="shared" si="1"/>
        <v>0</v>
      </c>
    </row>
    <row r="47" spans="1:8" x14ac:dyDescent="0.2">
      <c r="A47" s="137">
        <v>34</v>
      </c>
      <c r="B47" s="126"/>
      <c r="C47" s="127" t="s">
        <v>106</v>
      </c>
      <c r="D47" s="142" t="s">
        <v>113</v>
      </c>
      <c r="E47" s="128" t="s">
        <v>97</v>
      </c>
      <c r="F47" s="134">
        <v>1</v>
      </c>
      <c r="G47" s="74"/>
      <c r="H47" s="138">
        <f t="shared" si="1"/>
        <v>0</v>
      </c>
    </row>
    <row r="48" spans="1:8" x14ac:dyDescent="0.2">
      <c r="A48" s="135">
        <v>35</v>
      </c>
      <c r="B48" s="126"/>
      <c r="C48" s="127" t="s">
        <v>106</v>
      </c>
      <c r="D48" s="142" t="s">
        <v>114</v>
      </c>
      <c r="E48" s="128" t="s">
        <v>97</v>
      </c>
      <c r="F48" s="134">
        <v>2</v>
      </c>
      <c r="G48" s="74"/>
      <c r="H48" s="138">
        <f t="shared" si="1"/>
        <v>0</v>
      </c>
    </row>
    <row r="49" spans="1:8" x14ac:dyDescent="0.2">
      <c r="A49" s="137">
        <v>36</v>
      </c>
      <c r="B49" s="126"/>
      <c r="C49" s="127" t="s">
        <v>106</v>
      </c>
      <c r="D49" s="142" t="s">
        <v>115</v>
      </c>
      <c r="E49" s="128" t="s">
        <v>97</v>
      </c>
      <c r="F49" s="134">
        <v>19</v>
      </c>
      <c r="G49" s="74"/>
      <c r="H49" s="138">
        <f t="shared" si="1"/>
        <v>0</v>
      </c>
    </row>
    <row r="50" spans="1:8" x14ac:dyDescent="0.2">
      <c r="A50" s="135">
        <v>37</v>
      </c>
      <c r="B50" s="126"/>
      <c r="C50" s="127" t="s">
        <v>106</v>
      </c>
      <c r="D50" s="142" t="s">
        <v>116</v>
      </c>
      <c r="E50" s="128" t="s">
        <v>97</v>
      </c>
      <c r="F50" s="134">
        <v>2</v>
      </c>
      <c r="G50" s="74"/>
      <c r="H50" s="138">
        <f t="shared" si="1"/>
        <v>0</v>
      </c>
    </row>
    <row r="51" spans="1:8" x14ac:dyDescent="0.2">
      <c r="A51" s="137">
        <v>38</v>
      </c>
      <c r="B51" s="126"/>
      <c r="C51" s="127" t="s">
        <v>106</v>
      </c>
      <c r="D51" s="142" t="s">
        <v>117</v>
      </c>
      <c r="E51" s="128" t="s">
        <v>97</v>
      </c>
      <c r="F51" s="134">
        <v>1</v>
      </c>
      <c r="G51" s="74"/>
      <c r="H51" s="138">
        <f t="shared" si="1"/>
        <v>0</v>
      </c>
    </row>
    <row r="52" spans="1:8" x14ac:dyDescent="0.2">
      <c r="A52" s="135">
        <v>39</v>
      </c>
      <c r="B52" s="126"/>
      <c r="C52" s="127" t="s">
        <v>87</v>
      </c>
      <c r="D52" s="142" t="s">
        <v>118</v>
      </c>
      <c r="E52" s="128" t="s">
        <v>97</v>
      </c>
      <c r="F52" s="134">
        <v>56</v>
      </c>
      <c r="G52" s="74"/>
      <c r="H52" s="138">
        <f t="shared" si="1"/>
        <v>0</v>
      </c>
    </row>
    <row r="53" spans="1:8" x14ac:dyDescent="0.2">
      <c r="A53" s="137">
        <v>40</v>
      </c>
      <c r="B53" s="126"/>
      <c r="C53" s="127" t="s">
        <v>87</v>
      </c>
      <c r="D53" s="142" t="s">
        <v>119</v>
      </c>
      <c r="E53" s="128" t="s">
        <v>97</v>
      </c>
      <c r="F53" s="134">
        <v>49</v>
      </c>
      <c r="G53" s="74"/>
      <c r="H53" s="138">
        <f t="shared" si="1"/>
        <v>0</v>
      </c>
    </row>
    <row r="54" spans="1:8" x14ac:dyDescent="0.2">
      <c r="A54" s="135">
        <v>41</v>
      </c>
      <c r="B54" s="126"/>
      <c r="C54" s="127" t="s">
        <v>87</v>
      </c>
      <c r="D54" s="142" t="s">
        <v>120</v>
      </c>
      <c r="E54" s="128" t="s">
        <v>100</v>
      </c>
      <c r="F54" s="134">
        <v>1</v>
      </c>
      <c r="G54" s="74"/>
      <c r="H54" s="138">
        <f t="shared" si="1"/>
        <v>0</v>
      </c>
    </row>
    <row r="55" spans="1:8" x14ac:dyDescent="0.2">
      <c r="A55" s="137">
        <v>42</v>
      </c>
      <c r="B55" s="126"/>
      <c r="C55" s="127" t="s">
        <v>87</v>
      </c>
      <c r="D55" s="142" t="s">
        <v>121</v>
      </c>
      <c r="E55" s="128" t="s">
        <v>97</v>
      </c>
      <c r="F55" s="134">
        <v>19</v>
      </c>
      <c r="G55" s="74"/>
      <c r="H55" s="138">
        <f t="shared" si="1"/>
        <v>0</v>
      </c>
    </row>
    <row r="56" spans="1:8" x14ac:dyDescent="0.2">
      <c r="A56" s="135">
        <v>43</v>
      </c>
      <c r="B56" s="126"/>
      <c r="C56" s="127" t="s">
        <v>87</v>
      </c>
      <c r="D56" s="142" t="s">
        <v>122</v>
      </c>
      <c r="E56" s="128" t="s">
        <v>97</v>
      </c>
      <c r="F56" s="134">
        <v>1</v>
      </c>
      <c r="G56" s="74"/>
      <c r="H56" s="138">
        <f t="shared" si="1"/>
        <v>0</v>
      </c>
    </row>
    <row r="57" spans="1:8" x14ac:dyDescent="0.2">
      <c r="A57" s="137">
        <v>44</v>
      </c>
      <c r="B57" s="126"/>
      <c r="C57" s="127" t="s">
        <v>87</v>
      </c>
      <c r="D57" s="142" t="s">
        <v>123</v>
      </c>
      <c r="E57" s="128" t="s">
        <v>97</v>
      </c>
      <c r="F57" s="134">
        <v>1</v>
      </c>
      <c r="G57" s="74"/>
      <c r="H57" s="138">
        <f t="shared" si="1"/>
        <v>0</v>
      </c>
    </row>
    <row r="58" spans="1:8" x14ac:dyDescent="0.2">
      <c r="A58" s="135">
        <v>45</v>
      </c>
      <c r="B58" s="126"/>
      <c r="C58" s="127" t="s">
        <v>87</v>
      </c>
      <c r="D58" s="142" t="s">
        <v>124</v>
      </c>
      <c r="E58" s="128" t="s">
        <v>100</v>
      </c>
      <c r="F58" s="134">
        <v>1</v>
      </c>
      <c r="G58" s="74"/>
      <c r="H58" s="138">
        <f t="shared" si="1"/>
        <v>0</v>
      </c>
    </row>
    <row r="59" spans="1:8" x14ac:dyDescent="0.2">
      <c r="A59" s="137">
        <v>46</v>
      </c>
      <c r="B59" s="126"/>
      <c r="C59" s="127" t="s">
        <v>87</v>
      </c>
      <c r="D59" s="20" t="s">
        <v>125</v>
      </c>
      <c r="E59" s="128" t="s">
        <v>97</v>
      </c>
      <c r="F59" s="134">
        <v>1</v>
      </c>
      <c r="G59" s="74"/>
      <c r="H59" s="138">
        <f t="shared" si="1"/>
        <v>0</v>
      </c>
    </row>
    <row r="60" spans="1:8" x14ac:dyDescent="0.2">
      <c r="A60" s="135">
        <v>47</v>
      </c>
      <c r="B60" s="126"/>
      <c r="C60" s="127" t="s">
        <v>87</v>
      </c>
      <c r="D60" s="142" t="s">
        <v>126</v>
      </c>
      <c r="E60" s="128" t="s">
        <v>97</v>
      </c>
      <c r="F60" s="134">
        <v>1</v>
      </c>
      <c r="G60" s="74"/>
      <c r="H60" s="138">
        <f t="shared" si="1"/>
        <v>0</v>
      </c>
    </row>
    <row r="61" spans="1:8" x14ac:dyDescent="0.2">
      <c r="A61" s="137">
        <v>48</v>
      </c>
      <c r="B61" s="126"/>
      <c r="C61" s="127" t="s">
        <v>87</v>
      </c>
      <c r="D61" s="142" t="s">
        <v>160</v>
      </c>
      <c r="E61" s="128" t="s">
        <v>97</v>
      </c>
      <c r="F61" s="134">
        <v>1</v>
      </c>
      <c r="G61" s="74"/>
      <c r="H61" s="138">
        <f t="shared" si="1"/>
        <v>0</v>
      </c>
    </row>
    <row r="62" spans="1:8" x14ac:dyDescent="0.2">
      <c r="A62" s="135">
        <v>49</v>
      </c>
      <c r="B62" s="41"/>
      <c r="C62" s="108" t="s">
        <v>87</v>
      </c>
      <c r="D62" s="20" t="s">
        <v>127</v>
      </c>
      <c r="E62" s="130" t="s">
        <v>100</v>
      </c>
      <c r="F62" s="134">
        <v>1</v>
      </c>
      <c r="G62" s="74"/>
      <c r="H62" s="138">
        <f t="shared" si="1"/>
        <v>0</v>
      </c>
    </row>
    <row r="63" spans="1:8" x14ac:dyDescent="0.2">
      <c r="A63" s="137">
        <v>50</v>
      </c>
      <c r="B63" s="41"/>
      <c r="C63" s="108" t="s">
        <v>88</v>
      </c>
      <c r="D63" s="20" t="s">
        <v>128</v>
      </c>
      <c r="E63" s="130" t="s">
        <v>97</v>
      </c>
      <c r="F63" s="129">
        <v>19</v>
      </c>
      <c r="G63" s="74"/>
      <c r="H63" s="138">
        <f t="shared" si="1"/>
        <v>0</v>
      </c>
    </row>
    <row r="64" spans="1:8" x14ac:dyDescent="0.2">
      <c r="A64" s="137">
        <v>51</v>
      </c>
      <c r="B64" s="41"/>
      <c r="C64" s="108" t="s">
        <v>106</v>
      </c>
      <c r="D64" s="20" t="s">
        <v>129</v>
      </c>
      <c r="E64" s="130" t="s">
        <v>97</v>
      </c>
      <c r="F64" s="129">
        <v>40</v>
      </c>
      <c r="G64" s="74"/>
      <c r="H64" s="138">
        <f t="shared" si="1"/>
        <v>0</v>
      </c>
    </row>
    <row r="65" spans="1:8" x14ac:dyDescent="0.2">
      <c r="A65" s="137">
        <v>52</v>
      </c>
      <c r="B65" s="41"/>
      <c r="C65" s="108" t="s">
        <v>176</v>
      </c>
      <c r="D65" s="20" t="s">
        <v>177</v>
      </c>
      <c r="E65" s="130" t="s">
        <v>100</v>
      </c>
      <c r="F65" s="129">
        <v>212</v>
      </c>
      <c r="G65" s="74"/>
      <c r="H65" s="138">
        <f t="shared" si="1"/>
        <v>0</v>
      </c>
    </row>
    <row r="66" spans="1:8" ht="12.75" thickBot="1" x14ac:dyDescent="0.25">
      <c r="A66" s="110">
        <v>53</v>
      </c>
      <c r="B66" s="116"/>
      <c r="C66" s="115" t="s">
        <v>107</v>
      </c>
      <c r="D66" s="111" t="s">
        <v>147</v>
      </c>
      <c r="E66" s="139" t="s">
        <v>100</v>
      </c>
      <c r="F66" s="184">
        <v>1813</v>
      </c>
      <c r="G66" s="113"/>
      <c r="H66" s="114">
        <f t="shared" si="1"/>
        <v>0</v>
      </c>
    </row>
    <row r="67" spans="1:8" ht="12.75" thickBot="1" x14ac:dyDescent="0.25">
      <c r="A67" s="43"/>
      <c r="B67" s="43"/>
      <c r="C67" s="55"/>
      <c r="D67" s="79" t="s">
        <v>162</v>
      </c>
      <c r="E67" s="22"/>
      <c r="F67" s="61"/>
      <c r="G67" s="124"/>
      <c r="H67" s="125">
        <f>SUM(H40:H66)+H36</f>
        <v>150000</v>
      </c>
    </row>
    <row r="68" spans="1:8" x14ac:dyDescent="0.2">
      <c r="A68" s="43"/>
      <c r="B68" s="43"/>
      <c r="C68" s="55"/>
      <c r="D68" s="23"/>
      <c r="E68" s="22"/>
      <c r="F68" s="61"/>
      <c r="G68" s="70"/>
      <c r="H68" s="96"/>
    </row>
    <row r="69" spans="1:8" ht="12.75" thickBot="1" x14ac:dyDescent="0.25">
      <c r="A69" s="43"/>
      <c r="B69" s="43"/>
      <c r="C69" s="55"/>
      <c r="D69" s="23"/>
      <c r="E69" s="22"/>
      <c r="F69" s="61"/>
      <c r="G69" s="70"/>
      <c r="H69" s="96"/>
    </row>
    <row r="70" spans="1:8" ht="12.75" thickBot="1" x14ac:dyDescent="0.25">
      <c r="A70" s="44"/>
      <c r="B70" s="122"/>
      <c r="C70" s="56"/>
      <c r="D70" s="19" t="s">
        <v>156</v>
      </c>
      <c r="E70" s="21"/>
      <c r="F70" s="62"/>
      <c r="G70" s="72"/>
      <c r="H70" s="97"/>
    </row>
    <row r="71" spans="1:8" x14ac:dyDescent="0.2">
      <c r="A71" s="135">
        <v>54</v>
      </c>
      <c r="B71" s="40"/>
      <c r="C71" s="144" t="s">
        <v>104</v>
      </c>
      <c r="D71" s="27" t="s">
        <v>130</v>
      </c>
      <c r="E71" s="28" t="s">
        <v>100</v>
      </c>
      <c r="F71" s="63">
        <v>5585</v>
      </c>
      <c r="G71" s="73"/>
      <c r="H71" s="145">
        <f>SUM(F71*G71)</f>
        <v>0</v>
      </c>
    </row>
    <row r="72" spans="1:8" x14ac:dyDescent="0.2">
      <c r="A72" s="137">
        <v>55</v>
      </c>
      <c r="B72" s="41"/>
      <c r="C72" s="53" t="s">
        <v>104</v>
      </c>
      <c r="D72" s="20" t="s">
        <v>108</v>
      </c>
      <c r="E72" s="25" t="s">
        <v>100</v>
      </c>
      <c r="F72" s="63">
        <v>4173</v>
      </c>
      <c r="G72" s="74"/>
      <c r="H72" s="138">
        <f t="shared" ref="H72:H91" si="2">SUM(F72*G72)</f>
        <v>0</v>
      </c>
    </row>
    <row r="73" spans="1:8" x14ac:dyDescent="0.2">
      <c r="A73" s="135">
        <v>56</v>
      </c>
      <c r="B73" s="41"/>
      <c r="C73" s="53" t="s">
        <v>104</v>
      </c>
      <c r="D73" s="20" t="s">
        <v>174</v>
      </c>
      <c r="E73" s="25" t="s">
        <v>100</v>
      </c>
      <c r="F73" s="63">
        <v>212</v>
      </c>
      <c r="G73" s="74"/>
      <c r="H73" s="138">
        <f t="shared" si="2"/>
        <v>0</v>
      </c>
    </row>
    <row r="74" spans="1:8" x14ac:dyDescent="0.2">
      <c r="A74" s="135">
        <v>57</v>
      </c>
      <c r="B74" s="41"/>
      <c r="C74" s="53" t="s">
        <v>106</v>
      </c>
      <c r="D74" s="20" t="s">
        <v>111</v>
      </c>
      <c r="E74" s="25" t="s">
        <v>97</v>
      </c>
      <c r="F74" s="63">
        <v>7</v>
      </c>
      <c r="G74" s="74"/>
      <c r="H74" s="138">
        <f t="shared" si="2"/>
        <v>0</v>
      </c>
    </row>
    <row r="75" spans="1:8" x14ac:dyDescent="0.2">
      <c r="A75" s="137">
        <v>58</v>
      </c>
      <c r="B75" s="41"/>
      <c r="C75" s="53" t="s">
        <v>106</v>
      </c>
      <c r="D75" s="20" t="s">
        <v>175</v>
      </c>
      <c r="E75" s="25" t="s">
        <v>97</v>
      </c>
      <c r="F75" s="63">
        <v>6</v>
      </c>
      <c r="G75" s="74"/>
      <c r="H75" s="138">
        <f t="shared" si="2"/>
        <v>0</v>
      </c>
    </row>
    <row r="76" spans="1:8" x14ac:dyDescent="0.2">
      <c r="A76" s="135">
        <v>59</v>
      </c>
      <c r="B76" s="41"/>
      <c r="C76" s="53" t="s">
        <v>106</v>
      </c>
      <c r="D76" s="20" t="s">
        <v>112</v>
      </c>
      <c r="E76" s="25" t="s">
        <v>97</v>
      </c>
      <c r="F76" s="63">
        <v>44</v>
      </c>
      <c r="G76" s="74"/>
      <c r="H76" s="138">
        <f t="shared" si="2"/>
        <v>0</v>
      </c>
    </row>
    <row r="77" spans="1:8" x14ac:dyDescent="0.2">
      <c r="A77" s="135">
        <v>60</v>
      </c>
      <c r="B77" s="41"/>
      <c r="C77" s="53" t="s">
        <v>106</v>
      </c>
      <c r="D77" s="20" t="s">
        <v>113</v>
      </c>
      <c r="E77" s="25" t="s">
        <v>97</v>
      </c>
      <c r="F77" s="63">
        <v>1</v>
      </c>
      <c r="G77" s="74"/>
      <c r="H77" s="138">
        <f t="shared" si="2"/>
        <v>0</v>
      </c>
    </row>
    <row r="78" spans="1:8" x14ac:dyDescent="0.2">
      <c r="A78" s="137">
        <v>61</v>
      </c>
      <c r="B78" s="41"/>
      <c r="C78" s="53" t="s">
        <v>106</v>
      </c>
      <c r="D78" s="20" t="s">
        <v>114</v>
      </c>
      <c r="E78" s="25" t="s">
        <v>97</v>
      </c>
      <c r="F78" s="63">
        <v>2</v>
      </c>
      <c r="G78" s="74"/>
      <c r="H78" s="138">
        <f t="shared" si="2"/>
        <v>0</v>
      </c>
    </row>
    <row r="79" spans="1:8" x14ac:dyDescent="0.2">
      <c r="A79" s="135">
        <v>62</v>
      </c>
      <c r="B79" s="41"/>
      <c r="C79" s="53" t="s">
        <v>106</v>
      </c>
      <c r="D79" s="20" t="s">
        <v>115</v>
      </c>
      <c r="E79" s="25" t="s">
        <v>97</v>
      </c>
      <c r="F79" s="63">
        <v>19</v>
      </c>
      <c r="G79" s="74"/>
      <c r="H79" s="138">
        <f t="shared" si="2"/>
        <v>0</v>
      </c>
    </row>
    <row r="80" spans="1:8" x14ac:dyDescent="0.2">
      <c r="A80" s="135">
        <v>63</v>
      </c>
      <c r="B80" s="41"/>
      <c r="C80" s="53" t="s">
        <v>106</v>
      </c>
      <c r="D80" s="20" t="s">
        <v>116</v>
      </c>
      <c r="E80" s="25" t="s">
        <v>97</v>
      </c>
      <c r="F80" s="63">
        <v>2</v>
      </c>
      <c r="G80" s="74"/>
      <c r="H80" s="138">
        <f t="shared" si="2"/>
        <v>0</v>
      </c>
    </row>
    <row r="81" spans="1:10" x14ac:dyDescent="0.2">
      <c r="A81" s="137">
        <v>64</v>
      </c>
      <c r="B81" s="41"/>
      <c r="C81" s="53" t="s">
        <v>106</v>
      </c>
      <c r="D81" s="20" t="s">
        <v>117</v>
      </c>
      <c r="E81" s="25" t="s">
        <v>97</v>
      </c>
      <c r="F81" s="63">
        <v>1</v>
      </c>
      <c r="G81" s="74"/>
      <c r="H81" s="138">
        <f t="shared" si="2"/>
        <v>0</v>
      </c>
    </row>
    <row r="82" spans="1:10" x14ac:dyDescent="0.2">
      <c r="A82" s="135">
        <v>65</v>
      </c>
      <c r="B82" s="41"/>
      <c r="C82" s="53" t="s">
        <v>87</v>
      </c>
      <c r="D82" s="20" t="s">
        <v>118</v>
      </c>
      <c r="E82" s="25" t="s">
        <v>97</v>
      </c>
      <c r="F82" s="63">
        <v>56</v>
      </c>
      <c r="G82" s="74"/>
      <c r="H82" s="138">
        <f t="shared" si="2"/>
        <v>0</v>
      </c>
    </row>
    <row r="83" spans="1:10" x14ac:dyDescent="0.2">
      <c r="A83" s="135">
        <v>66</v>
      </c>
      <c r="B83" s="41"/>
      <c r="C83" s="53" t="s">
        <v>87</v>
      </c>
      <c r="D83" s="20" t="s">
        <v>119</v>
      </c>
      <c r="E83" s="25" t="s">
        <v>97</v>
      </c>
      <c r="F83" s="63">
        <v>49</v>
      </c>
      <c r="G83" s="74"/>
      <c r="H83" s="138">
        <f t="shared" si="2"/>
        <v>0</v>
      </c>
    </row>
    <row r="84" spans="1:10" x14ac:dyDescent="0.2">
      <c r="A84" s="137">
        <v>67</v>
      </c>
      <c r="B84" s="41"/>
      <c r="C84" s="53" t="s">
        <v>87</v>
      </c>
      <c r="D84" s="20" t="s">
        <v>120</v>
      </c>
      <c r="E84" s="25" t="s">
        <v>100</v>
      </c>
      <c r="F84" s="63">
        <v>1</v>
      </c>
      <c r="G84" s="74"/>
      <c r="H84" s="138">
        <f t="shared" si="2"/>
        <v>0</v>
      </c>
    </row>
    <row r="85" spans="1:10" x14ac:dyDescent="0.2">
      <c r="A85" s="135">
        <v>68</v>
      </c>
      <c r="B85" s="41"/>
      <c r="C85" s="53" t="s">
        <v>87</v>
      </c>
      <c r="D85" s="20" t="s">
        <v>121</v>
      </c>
      <c r="E85" s="25" t="s">
        <v>97</v>
      </c>
      <c r="F85" s="63">
        <v>19</v>
      </c>
      <c r="G85" s="74"/>
      <c r="H85" s="138">
        <f t="shared" si="2"/>
        <v>0</v>
      </c>
    </row>
    <row r="86" spans="1:10" x14ac:dyDescent="0.2">
      <c r="A86" s="135">
        <v>69</v>
      </c>
      <c r="B86" s="41"/>
      <c r="C86" s="53" t="s">
        <v>87</v>
      </c>
      <c r="D86" s="20" t="s">
        <v>131</v>
      </c>
      <c r="E86" s="25" t="s">
        <v>97</v>
      </c>
      <c r="F86" s="63">
        <v>1</v>
      </c>
      <c r="G86" s="74"/>
      <c r="H86" s="138">
        <f t="shared" si="2"/>
        <v>0</v>
      </c>
    </row>
    <row r="87" spans="1:10" x14ac:dyDescent="0.2">
      <c r="A87" s="137">
        <v>70</v>
      </c>
      <c r="B87" s="41"/>
      <c r="C87" s="53" t="s">
        <v>87</v>
      </c>
      <c r="D87" s="20" t="s">
        <v>132</v>
      </c>
      <c r="E87" s="25" t="s">
        <v>97</v>
      </c>
      <c r="F87" s="63">
        <v>1</v>
      </c>
      <c r="G87" s="74"/>
      <c r="H87" s="138">
        <f t="shared" si="2"/>
        <v>0</v>
      </c>
    </row>
    <row r="88" spans="1:10" x14ac:dyDescent="0.2">
      <c r="A88" s="137">
        <v>71</v>
      </c>
      <c r="B88" s="41"/>
      <c r="C88" s="53" t="s">
        <v>87</v>
      </c>
      <c r="D88" s="20" t="s">
        <v>124</v>
      </c>
      <c r="E88" s="25" t="s">
        <v>100</v>
      </c>
      <c r="F88" s="64">
        <v>1</v>
      </c>
      <c r="G88" s="74"/>
      <c r="H88" s="138">
        <f>SUM(F88*G88)</f>
        <v>0</v>
      </c>
    </row>
    <row r="89" spans="1:10" x14ac:dyDescent="0.2">
      <c r="A89" s="137">
        <v>72</v>
      </c>
      <c r="B89" s="41"/>
      <c r="C89" s="127" t="s">
        <v>87</v>
      </c>
      <c r="D89" s="20" t="s">
        <v>125</v>
      </c>
      <c r="E89" s="25" t="s">
        <v>97</v>
      </c>
      <c r="F89" s="64">
        <v>1</v>
      </c>
      <c r="G89" s="74"/>
      <c r="H89" s="138">
        <f>SUM(F89*G89)</f>
        <v>0</v>
      </c>
    </row>
    <row r="90" spans="1:10" x14ac:dyDescent="0.2">
      <c r="A90" s="137">
        <v>73</v>
      </c>
      <c r="B90" s="41"/>
      <c r="C90" s="53" t="s">
        <v>87</v>
      </c>
      <c r="D90" s="20" t="s">
        <v>126</v>
      </c>
      <c r="E90" s="25" t="s">
        <v>97</v>
      </c>
      <c r="F90" s="64">
        <v>1</v>
      </c>
      <c r="G90" s="74"/>
      <c r="H90" s="138">
        <f t="shared" si="2"/>
        <v>0</v>
      </c>
    </row>
    <row r="91" spans="1:10" x14ac:dyDescent="0.2">
      <c r="A91" s="137">
        <v>74</v>
      </c>
      <c r="B91" s="41"/>
      <c r="C91" s="53" t="s">
        <v>87</v>
      </c>
      <c r="D91" s="20" t="s">
        <v>160</v>
      </c>
      <c r="E91" s="25" t="s">
        <v>97</v>
      </c>
      <c r="F91" s="64">
        <v>1</v>
      </c>
      <c r="G91" s="74"/>
      <c r="H91" s="138">
        <f t="shared" si="2"/>
        <v>0</v>
      </c>
    </row>
    <row r="92" spans="1:10" x14ac:dyDescent="0.2">
      <c r="A92" s="137">
        <v>75</v>
      </c>
      <c r="B92" s="41"/>
      <c r="C92" s="108" t="s">
        <v>87</v>
      </c>
      <c r="D92" s="20" t="s">
        <v>127</v>
      </c>
      <c r="E92" s="130" t="s">
        <v>100</v>
      </c>
      <c r="F92" s="64">
        <v>1</v>
      </c>
      <c r="G92" s="74"/>
      <c r="H92" s="138">
        <f>SUM(F92*G92)</f>
        <v>0</v>
      </c>
    </row>
    <row r="93" spans="1:10" x14ac:dyDescent="0.2">
      <c r="A93" s="137">
        <v>76</v>
      </c>
      <c r="B93" s="41"/>
      <c r="C93" s="108" t="s">
        <v>88</v>
      </c>
      <c r="D93" s="20" t="s">
        <v>128</v>
      </c>
      <c r="E93" s="130" t="s">
        <v>97</v>
      </c>
      <c r="F93" s="64">
        <v>19</v>
      </c>
      <c r="G93" s="74"/>
      <c r="H93" s="138">
        <f t="shared" ref="H93:H95" si="3">SUM(F93*G93)</f>
        <v>0</v>
      </c>
    </row>
    <row r="94" spans="1:10" x14ac:dyDescent="0.2">
      <c r="A94" s="137">
        <v>77</v>
      </c>
      <c r="B94" s="41"/>
      <c r="C94" s="108" t="s">
        <v>176</v>
      </c>
      <c r="D94" s="20" t="s">
        <v>177</v>
      </c>
      <c r="E94" s="130" t="s">
        <v>100</v>
      </c>
      <c r="F94" s="64">
        <v>212</v>
      </c>
      <c r="G94" s="74"/>
      <c r="H94" s="138">
        <f t="shared" si="3"/>
        <v>0</v>
      </c>
    </row>
    <row r="95" spans="1:10" ht="12.75" thickBot="1" x14ac:dyDescent="0.25">
      <c r="A95" s="110">
        <v>78</v>
      </c>
      <c r="B95" s="116"/>
      <c r="C95" s="115" t="s">
        <v>107</v>
      </c>
      <c r="D95" s="111" t="s">
        <v>147</v>
      </c>
      <c r="E95" s="139" t="s">
        <v>100</v>
      </c>
      <c r="F95" s="112">
        <v>1813</v>
      </c>
      <c r="G95" s="113"/>
      <c r="H95" s="114">
        <f t="shared" si="3"/>
        <v>0</v>
      </c>
    </row>
    <row r="96" spans="1:10" ht="12.75" thickBot="1" x14ac:dyDescent="0.25">
      <c r="A96" s="43"/>
      <c r="B96" s="43"/>
      <c r="C96" s="55"/>
      <c r="D96" s="79" t="s">
        <v>163</v>
      </c>
      <c r="E96" s="22"/>
      <c r="F96" s="61"/>
      <c r="G96" s="124"/>
      <c r="H96" s="125">
        <f>SUM(H71:H95)+H36</f>
        <v>150000</v>
      </c>
      <c r="J96" s="183"/>
    </row>
    <row r="97" spans="1:8" x14ac:dyDescent="0.2">
      <c r="A97" s="43"/>
      <c r="B97" s="43"/>
      <c r="C97" s="55"/>
      <c r="D97" s="23"/>
      <c r="E97" s="22"/>
      <c r="F97" s="61"/>
      <c r="G97" s="70"/>
      <c r="H97" s="96"/>
    </row>
    <row r="98" spans="1:8" ht="12.75" thickBot="1" x14ac:dyDescent="0.25">
      <c r="A98" s="43"/>
      <c r="B98" s="43"/>
      <c r="C98" s="55"/>
      <c r="D98" s="23"/>
      <c r="E98" s="22"/>
      <c r="F98" s="61"/>
      <c r="G98" s="70"/>
      <c r="H98" s="96"/>
    </row>
    <row r="99" spans="1:8" ht="12.75" thickBot="1" x14ac:dyDescent="0.25">
      <c r="A99" s="44"/>
      <c r="B99" s="122"/>
      <c r="C99" s="56"/>
      <c r="D99" s="19" t="s">
        <v>157</v>
      </c>
      <c r="E99" s="21"/>
      <c r="F99" s="62"/>
      <c r="G99" s="72"/>
      <c r="H99" s="97"/>
    </row>
    <row r="100" spans="1:8" x14ac:dyDescent="0.2">
      <c r="A100" s="164">
        <v>79</v>
      </c>
      <c r="B100" s="165"/>
      <c r="C100" s="166" t="s">
        <v>104</v>
      </c>
      <c r="D100" s="167" t="s">
        <v>174</v>
      </c>
      <c r="E100" s="168" t="s">
        <v>100</v>
      </c>
      <c r="F100" s="169">
        <v>212</v>
      </c>
      <c r="G100" s="170"/>
      <c r="H100" s="171">
        <f>SUM(F100*G100)</f>
        <v>0</v>
      </c>
    </row>
    <row r="101" spans="1:8" x14ac:dyDescent="0.2">
      <c r="A101" s="137">
        <v>80</v>
      </c>
      <c r="B101" s="41"/>
      <c r="C101" s="53" t="s">
        <v>133</v>
      </c>
      <c r="D101" s="20" t="s">
        <v>135</v>
      </c>
      <c r="E101" s="25" t="s">
        <v>100</v>
      </c>
      <c r="F101" s="63">
        <v>9758</v>
      </c>
      <c r="G101" s="74"/>
      <c r="H101" s="138">
        <f t="shared" ref="H101:H120" si="4">SUM(F101*G101)</f>
        <v>0</v>
      </c>
    </row>
    <row r="102" spans="1:8" x14ac:dyDescent="0.2">
      <c r="A102" s="135">
        <v>81</v>
      </c>
      <c r="B102" s="41"/>
      <c r="C102" s="53" t="s">
        <v>134</v>
      </c>
      <c r="D102" s="20" t="s">
        <v>136</v>
      </c>
      <c r="E102" s="25" t="s">
        <v>97</v>
      </c>
      <c r="F102" s="63">
        <v>19</v>
      </c>
      <c r="G102" s="74"/>
      <c r="H102" s="138">
        <f t="shared" si="4"/>
        <v>0</v>
      </c>
    </row>
    <row r="103" spans="1:8" x14ac:dyDescent="0.2">
      <c r="A103" s="137">
        <v>82</v>
      </c>
      <c r="B103" s="41"/>
      <c r="C103" s="53" t="s">
        <v>134</v>
      </c>
      <c r="D103" s="20" t="s">
        <v>137</v>
      </c>
      <c r="E103" s="25" t="s">
        <v>97</v>
      </c>
      <c r="F103" s="63">
        <v>2</v>
      </c>
      <c r="G103" s="74"/>
      <c r="H103" s="138">
        <f t="shared" si="4"/>
        <v>0</v>
      </c>
    </row>
    <row r="104" spans="1:8" x14ac:dyDescent="0.2">
      <c r="A104" s="137">
        <v>83</v>
      </c>
      <c r="B104" s="41"/>
      <c r="C104" s="53" t="s">
        <v>134</v>
      </c>
      <c r="D104" s="20" t="s">
        <v>178</v>
      </c>
      <c r="E104" s="25" t="s">
        <v>97</v>
      </c>
      <c r="F104" s="63">
        <v>6</v>
      </c>
      <c r="G104" s="74"/>
      <c r="H104" s="138">
        <f t="shared" si="4"/>
        <v>0</v>
      </c>
    </row>
    <row r="105" spans="1:8" x14ac:dyDescent="0.2">
      <c r="A105" s="135">
        <v>84</v>
      </c>
      <c r="B105" s="41"/>
      <c r="C105" s="53" t="s">
        <v>134</v>
      </c>
      <c r="D105" s="20" t="s">
        <v>138</v>
      </c>
      <c r="E105" s="25" t="s">
        <v>97</v>
      </c>
      <c r="F105" s="63">
        <v>44</v>
      </c>
      <c r="G105" s="74"/>
      <c r="H105" s="138">
        <f t="shared" si="4"/>
        <v>0</v>
      </c>
    </row>
    <row r="106" spans="1:8" x14ac:dyDescent="0.2">
      <c r="A106" s="137">
        <v>85</v>
      </c>
      <c r="B106" s="41"/>
      <c r="C106" s="53" t="s">
        <v>134</v>
      </c>
      <c r="D106" s="20" t="s">
        <v>139</v>
      </c>
      <c r="E106" s="25" t="s">
        <v>97</v>
      </c>
      <c r="F106" s="63">
        <v>1</v>
      </c>
      <c r="G106" s="74"/>
      <c r="H106" s="138">
        <f t="shared" si="4"/>
        <v>0</v>
      </c>
    </row>
    <row r="107" spans="1:8" x14ac:dyDescent="0.2">
      <c r="A107" s="137">
        <v>86</v>
      </c>
      <c r="B107" s="41"/>
      <c r="C107" s="53" t="s">
        <v>106</v>
      </c>
      <c r="D107" s="20" t="s">
        <v>140</v>
      </c>
      <c r="E107" s="25" t="s">
        <v>97</v>
      </c>
      <c r="F107" s="63">
        <v>5</v>
      </c>
      <c r="G107" s="74"/>
      <c r="H107" s="138">
        <f t="shared" si="4"/>
        <v>0</v>
      </c>
    </row>
    <row r="108" spans="1:8" x14ac:dyDescent="0.2">
      <c r="A108" s="135">
        <v>87</v>
      </c>
      <c r="B108" s="41"/>
      <c r="C108" s="53" t="s">
        <v>106</v>
      </c>
      <c r="D108" s="20" t="s">
        <v>141</v>
      </c>
      <c r="E108" s="25" t="s">
        <v>97</v>
      </c>
      <c r="F108" s="63">
        <v>4</v>
      </c>
      <c r="G108" s="74"/>
      <c r="H108" s="138">
        <f t="shared" si="4"/>
        <v>0</v>
      </c>
    </row>
    <row r="109" spans="1:8" x14ac:dyDescent="0.2">
      <c r="A109" s="137">
        <v>88</v>
      </c>
      <c r="B109" s="41"/>
      <c r="C109" s="53" t="s">
        <v>106</v>
      </c>
      <c r="D109" s="20" t="s">
        <v>116</v>
      </c>
      <c r="E109" s="25" t="s">
        <v>97</v>
      </c>
      <c r="F109" s="63">
        <v>2</v>
      </c>
      <c r="G109" s="74"/>
      <c r="H109" s="138">
        <f t="shared" si="4"/>
        <v>0</v>
      </c>
    </row>
    <row r="110" spans="1:8" x14ac:dyDescent="0.2">
      <c r="A110" s="137">
        <v>89</v>
      </c>
      <c r="B110" s="41"/>
      <c r="C110" s="53" t="s">
        <v>106</v>
      </c>
      <c r="D110" s="20" t="s">
        <v>117</v>
      </c>
      <c r="E110" s="25" t="s">
        <v>97</v>
      </c>
      <c r="F110" s="63">
        <v>5</v>
      </c>
      <c r="G110" s="74"/>
      <c r="H110" s="138">
        <f t="shared" si="4"/>
        <v>0</v>
      </c>
    </row>
    <row r="111" spans="1:8" x14ac:dyDescent="0.2">
      <c r="A111" s="135">
        <v>90</v>
      </c>
      <c r="B111" s="41"/>
      <c r="C111" s="53" t="s">
        <v>87</v>
      </c>
      <c r="D111" s="20" t="s">
        <v>118</v>
      </c>
      <c r="E111" s="25" t="s">
        <v>97</v>
      </c>
      <c r="F111" s="63">
        <v>56</v>
      </c>
      <c r="G111" s="74"/>
      <c r="H111" s="138">
        <f t="shared" si="4"/>
        <v>0</v>
      </c>
    </row>
    <row r="112" spans="1:8" x14ac:dyDescent="0.2">
      <c r="A112" s="137">
        <v>91</v>
      </c>
      <c r="B112" s="41"/>
      <c r="C112" s="53" t="s">
        <v>87</v>
      </c>
      <c r="D112" s="20" t="s">
        <v>119</v>
      </c>
      <c r="E112" s="25" t="s">
        <v>97</v>
      </c>
      <c r="F112" s="63">
        <v>49</v>
      </c>
      <c r="G112" s="74"/>
      <c r="H112" s="138">
        <f t="shared" si="4"/>
        <v>0</v>
      </c>
    </row>
    <row r="113" spans="1:10" x14ac:dyDescent="0.2">
      <c r="A113" s="137">
        <v>92</v>
      </c>
      <c r="B113" s="41"/>
      <c r="C113" s="53" t="s">
        <v>87</v>
      </c>
      <c r="D113" s="20" t="s">
        <v>120</v>
      </c>
      <c r="E113" s="25" t="s">
        <v>100</v>
      </c>
      <c r="F113" s="63">
        <v>1</v>
      </c>
      <c r="G113" s="74"/>
      <c r="H113" s="138">
        <f t="shared" si="4"/>
        <v>0</v>
      </c>
    </row>
    <row r="114" spans="1:10" x14ac:dyDescent="0.2">
      <c r="A114" s="135">
        <v>93</v>
      </c>
      <c r="B114" s="41"/>
      <c r="C114" s="53" t="s">
        <v>87</v>
      </c>
      <c r="D114" s="20" t="s">
        <v>121</v>
      </c>
      <c r="E114" s="25" t="s">
        <v>97</v>
      </c>
      <c r="F114" s="63">
        <v>19</v>
      </c>
      <c r="G114" s="74"/>
      <c r="H114" s="138">
        <f t="shared" si="4"/>
        <v>0</v>
      </c>
    </row>
    <row r="115" spans="1:10" x14ac:dyDescent="0.2">
      <c r="A115" s="137">
        <v>94</v>
      </c>
      <c r="B115" s="41"/>
      <c r="C115" s="53" t="s">
        <v>87</v>
      </c>
      <c r="D115" s="20" t="s">
        <v>131</v>
      </c>
      <c r="E115" s="25" t="s">
        <v>97</v>
      </c>
      <c r="F115" s="63">
        <v>1</v>
      </c>
      <c r="G115" s="74"/>
      <c r="H115" s="138">
        <f t="shared" si="4"/>
        <v>0</v>
      </c>
    </row>
    <row r="116" spans="1:10" x14ac:dyDescent="0.2">
      <c r="A116" s="137">
        <v>95</v>
      </c>
      <c r="B116" s="41"/>
      <c r="C116" s="53" t="s">
        <v>87</v>
      </c>
      <c r="D116" s="20" t="s">
        <v>132</v>
      </c>
      <c r="E116" s="25" t="s">
        <v>97</v>
      </c>
      <c r="F116" s="63">
        <v>1</v>
      </c>
      <c r="G116" s="74"/>
      <c r="H116" s="138">
        <f t="shared" si="4"/>
        <v>0</v>
      </c>
    </row>
    <row r="117" spans="1:10" x14ac:dyDescent="0.2">
      <c r="A117" s="135">
        <v>96</v>
      </c>
      <c r="B117" s="41"/>
      <c r="C117" s="53" t="s">
        <v>87</v>
      </c>
      <c r="D117" s="20" t="s">
        <v>124</v>
      </c>
      <c r="E117" s="25" t="s">
        <v>100</v>
      </c>
      <c r="F117" s="63">
        <v>1</v>
      </c>
      <c r="G117" s="74"/>
      <c r="H117" s="138">
        <f t="shared" si="4"/>
        <v>0</v>
      </c>
    </row>
    <row r="118" spans="1:10" x14ac:dyDescent="0.2">
      <c r="A118" s="137">
        <v>97</v>
      </c>
      <c r="B118" s="41"/>
      <c r="C118" s="53" t="s">
        <v>87</v>
      </c>
      <c r="D118" s="20" t="s">
        <v>125</v>
      </c>
      <c r="E118" s="25" t="s">
        <v>97</v>
      </c>
      <c r="F118" s="63">
        <v>1</v>
      </c>
      <c r="G118" s="74"/>
      <c r="H118" s="138">
        <f t="shared" si="4"/>
        <v>0</v>
      </c>
    </row>
    <row r="119" spans="1:10" x14ac:dyDescent="0.2">
      <c r="A119" s="137">
        <v>98</v>
      </c>
      <c r="B119" s="41"/>
      <c r="C119" s="53" t="s">
        <v>87</v>
      </c>
      <c r="D119" s="20" t="s">
        <v>126</v>
      </c>
      <c r="E119" s="25" t="s">
        <v>97</v>
      </c>
      <c r="F119" s="63">
        <v>1</v>
      </c>
      <c r="G119" s="74"/>
      <c r="H119" s="138">
        <f t="shared" si="4"/>
        <v>0</v>
      </c>
    </row>
    <row r="120" spans="1:10" x14ac:dyDescent="0.2">
      <c r="A120" s="135">
        <v>99</v>
      </c>
      <c r="B120" s="41"/>
      <c r="C120" s="53" t="s">
        <v>87</v>
      </c>
      <c r="D120" s="20" t="s">
        <v>160</v>
      </c>
      <c r="E120" s="25" t="s">
        <v>97</v>
      </c>
      <c r="F120" s="63">
        <v>1</v>
      </c>
      <c r="G120" s="74"/>
      <c r="H120" s="138">
        <f t="shared" si="4"/>
        <v>0</v>
      </c>
    </row>
    <row r="121" spans="1:10" x14ac:dyDescent="0.2">
      <c r="A121" s="137">
        <v>100</v>
      </c>
      <c r="B121" s="41"/>
      <c r="C121" s="108" t="s">
        <v>87</v>
      </c>
      <c r="D121" s="20" t="s">
        <v>127</v>
      </c>
      <c r="E121" s="130" t="s">
        <v>100</v>
      </c>
      <c r="F121" s="64">
        <v>1</v>
      </c>
      <c r="G121" s="74"/>
      <c r="H121" s="138">
        <f>SUM(F121*G121)</f>
        <v>0</v>
      </c>
    </row>
    <row r="122" spans="1:10" x14ac:dyDescent="0.2">
      <c r="A122" s="137">
        <v>101</v>
      </c>
      <c r="B122" s="41"/>
      <c r="C122" s="108" t="s">
        <v>88</v>
      </c>
      <c r="D122" s="20" t="s">
        <v>142</v>
      </c>
      <c r="E122" s="130" t="s">
        <v>97</v>
      </c>
      <c r="F122" s="64">
        <v>19</v>
      </c>
      <c r="G122" s="74"/>
      <c r="H122" s="138">
        <f t="shared" ref="H122:H124" si="5">SUM(F122*G122)</f>
        <v>0</v>
      </c>
    </row>
    <row r="123" spans="1:10" x14ac:dyDescent="0.2">
      <c r="A123" s="137">
        <v>102</v>
      </c>
      <c r="B123" s="41"/>
      <c r="C123" s="108" t="s">
        <v>176</v>
      </c>
      <c r="D123" s="20" t="s">
        <v>179</v>
      </c>
      <c r="E123" s="130" t="s">
        <v>100</v>
      </c>
      <c r="F123" s="64">
        <v>212</v>
      </c>
      <c r="G123" s="74"/>
      <c r="H123" s="138">
        <f t="shared" si="5"/>
        <v>0</v>
      </c>
    </row>
    <row r="124" spans="1:10" ht="12.75" thickBot="1" x14ac:dyDescent="0.25">
      <c r="A124" s="110">
        <v>103</v>
      </c>
      <c r="B124" s="116"/>
      <c r="C124" s="115" t="s">
        <v>107</v>
      </c>
      <c r="D124" s="111" t="s">
        <v>148</v>
      </c>
      <c r="E124" s="139" t="s">
        <v>100</v>
      </c>
      <c r="F124" s="112">
        <v>1813</v>
      </c>
      <c r="G124" s="113"/>
      <c r="H124" s="114">
        <f t="shared" si="5"/>
        <v>0</v>
      </c>
    </row>
    <row r="125" spans="1:10" ht="12.75" thickBot="1" x14ac:dyDescent="0.25">
      <c r="A125" s="43"/>
      <c r="B125" s="43"/>
      <c r="C125" s="55"/>
      <c r="D125" s="79" t="s">
        <v>164</v>
      </c>
      <c r="E125" s="22"/>
      <c r="F125" s="61"/>
      <c r="G125" s="124"/>
      <c r="H125" s="125">
        <f>SUM(H100:H124)+H36</f>
        <v>150000</v>
      </c>
      <c r="J125" s="183"/>
    </row>
    <row r="126" spans="1:10" x14ac:dyDescent="0.2">
      <c r="A126" s="43"/>
      <c r="B126" s="43"/>
      <c r="C126" s="55"/>
      <c r="D126" s="23"/>
      <c r="E126" s="22"/>
      <c r="F126" s="61"/>
      <c r="G126" s="70"/>
      <c r="H126" s="96"/>
    </row>
    <row r="127" spans="1:10" ht="12.75" thickBot="1" x14ac:dyDescent="0.25">
      <c r="A127" s="43"/>
      <c r="B127" s="43"/>
      <c r="C127" s="55"/>
      <c r="D127" s="23"/>
      <c r="E127" s="22"/>
      <c r="F127" s="61"/>
      <c r="G127" s="70"/>
      <c r="H127" s="96"/>
    </row>
    <row r="128" spans="1:10" ht="12.75" thickBot="1" x14ac:dyDescent="0.25">
      <c r="A128" s="44"/>
      <c r="B128" s="122"/>
      <c r="C128" s="56"/>
      <c r="D128" s="19" t="s">
        <v>151</v>
      </c>
      <c r="E128" s="21"/>
      <c r="F128" s="62"/>
      <c r="G128" s="72"/>
      <c r="H128" s="97"/>
    </row>
    <row r="129" spans="1:9" ht="13.5" thickBot="1" x14ac:dyDescent="0.25">
      <c r="A129" s="137">
        <v>104</v>
      </c>
      <c r="B129" s="116"/>
      <c r="C129" s="115" t="s">
        <v>143</v>
      </c>
      <c r="D129" s="123" t="s">
        <v>144</v>
      </c>
      <c r="E129" s="146" t="s">
        <v>100</v>
      </c>
      <c r="F129" s="112">
        <v>475</v>
      </c>
      <c r="G129" s="143"/>
      <c r="H129" s="114">
        <f>SUM(F129*G129)</f>
        <v>0</v>
      </c>
    </row>
    <row r="130" spans="1:9" ht="12.75" thickBot="1" x14ac:dyDescent="0.25">
      <c r="A130" s="43"/>
      <c r="B130" s="43"/>
      <c r="C130" s="55"/>
      <c r="D130" s="79" t="s">
        <v>34</v>
      </c>
      <c r="E130" s="22"/>
      <c r="F130" s="61"/>
      <c r="G130" s="124"/>
      <c r="H130" s="125">
        <f>SUM(H129:H129)</f>
        <v>0</v>
      </c>
    </row>
    <row r="131" spans="1:9" x14ac:dyDescent="0.2">
      <c r="A131" s="43"/>
      <c r="B131" s="43"/>
      <c r="C131" s="55"/>
      <c r="D131" s="23"/>
      <c r="E131" s="22"/>
      <c r="F131" s="61"/>
      <c r="G131" s="70"/>
      <c r="H131" s="96"/>
      <c r="I131" s="90"/>
    </row>
    <row r="132" spans="1:9" ht="12.75" thickBot="1" x14ac:dyDescent="0.25">
      <c r="A132" s="43"/>
      <c r="B132" s="43"/>
      <c r="C132" s="55"/>
      <c r="D132" s="23"/>
      <c r="E132" s="22"/>
      <c r="F132" s="61"/>
      <c r="G132" s="70"/>
      <c r="H132" s="96"/>
      <c r="I132" s="90"/>
    </row>
    <row r="133" spans="1:9" x14ac:dyDescent="0.2">
      <c r="A133" s="45"/>
      <c r="B133" s="45"/>
      <c r="C133" s="54"/>
      <c r="D133" s="147" t="s">
        <v>158</v>
      </c>
      <c r="E133" s="34"/>
      <c r="F133" s="60"/>
      <c r="G133" s="69"/>
      <c r="H133" s="176">
        <f>MIN(H67,H96,H125)</f>
        <v>150000</v>
      </c>
      <c r="I133" s="90"/>
    </row>
    <row r="134" spans="1:9" ht="12.75" thickBot="1" x14ac:dyDescent="0.25">
      <c r="A134" s="46"/>
      <c r="B134" s="46"/>
      <c r="C134" s="55"/>
      <c r="D134" s="148" t="s">
        <v>166</v>
      </c>
      <c r="E134" s="22"/>
      <c r="F134" s="61"/>
      <c r="G134" s="70"/>
      <c r="H134" s="180">
        <f>H133+H130</f>
        <v>150000</v>
      </c>
      <c r="I134" s="90"/>
    </row>
    <row r="135" spans="1:9" x14ac:dyDescent="0.2">
      <c r="A135" s="43"/>
      <c r="B135" s="43"/>
      <c r="C135" s="55"/>
      <c r="D135" s="23"/>
      <c r="E135" s="22"/>
      <c r="F135" s="61"/>
      <c r="G135" s="70"/>
      <c r="H135" s="96"/>
      <c r="I135" s="90"/>
    </row>
    <row r="136" spans="1:9" x14ac:dyDescent="0.2">
      <c r="A136" s="46"/>
      <c r="B136" s="46"/>
      <c r="C136" s="55"/>
      <c r="D136" s="23"/>
      <c r="E136" s="22"/>
      <c r="F136" s="61"/>
      <c r="G136" s="149"/>
      <c r="H136" s="150"/>
      <c r="I136" s="90"/>
    </row>
    <row r="137" spans="1:9" x14ac:dyDescent="0.2">
      <c r="A137" s="46"/>
      <c r="B137" s="46"/>
      <c r="C137" s="55"/>
      <c r="D137" s="23"/>
      <c r="E137" s="22"/>
      <c r="F137" s="61"/>
      <c r="G137" s="149"/>
      <c r="H137" s="150"/>
      <c r="I137" s="90"/>
    </row>
    <row r="138" spans="1:9" x14ac:dyDescent="0.2">
      <c r="A138" s="46"/>
      <c r="B138" s="46"/>
      <c r="C138" s="55"/>
      <c r="D138" s="23"/>
      <c r="E138" s="22"/>
      <c r="F138" s="61"/>
      <c r="G138" s="149"/>
      <c r="H138" s="150"/>
      <c r="I138" s="90"/>
    </row>
    <row r="139" spans="1:9" x14ac:dyDescent="0.2">
      <c r="A139" s="46"/>
      <c r="B139" s="46"/>
      <c r="C139" s="55"/>
      <c r="D139" s="23"/>
      <c r="E139" s="22"/>
      <c r="F139" s="61"/>
      <c r="G139" s="70"/>
      <c r="H139" s="71"/>
    </row>
    <row r="140" spans="1:9" x14ac:dyDescent="0.2">
      <c r="A140" s="46"/>
      <c r="B140" s="46"/>
      <c r="C140" s="55"/>
      <c r="D140" s="23"/>
      <c r="E140" s="22"/>
      <c r="F140" s="61"/>
      <c r="G140" s="70"/>
      <c r="H140" s="71"/>
    </row>
    <row r="141" spans="1:9" x14ac:dyDescent="0.2">
      <c r="A141" s="46"/>
      <c r="B141" s="46"/>
      <c r="C141" s="55"/>
      <c r="D141" s="23"/>
      <c r="E141" s="22"/>
      <c r="F141" s="61"/>
      <c r="G141" s="70"/>
      <c r="H141" s="71"/>
    </row>
    <row r="142" spans="1:9" x14ac:dyDescent="0.2">
      <c r="A142" s="46"/>
      <c r="B142" s="46"/>
      <c r="C142" s="55"/>
      <c r="D142" s="23"/>
      <c r="E142" s="22"/>
      <c r="F142" s="61"/>
      <c r="G142" s="70"/>
      <c r="H142" s="71"/>
    </row>
    <row r="143" spans="1:9" x14ac:dyDescent="0.2">
      <c r="A143" s="46"/>
      <c r="B143" s="46"/>
      <c r="C143" s="55"/>
      <c r="D143" s="23"/>
      <c r="E143" s="22"/>
      <c r="F143" s="61"/>
      <c r="G143" s="70"/>
      <c r="H143" s="96"/>
    </row>
    <row r="144" spans="1:9" x14ac:dyDescent="0.2">
      <c r="A144" s="46"/>
      <c r="B144" s="46"/>
      <c r="C144" s="55"/>
      <c r="D144" s="23"/>
      <c r="E144" s="22"/>
      <c r="F144" s="61"/>
      <c r="G144" s="70"/>
      <c r="H144" s="96"/>
    </row>
    <row r="145" spans="1:8" x14ac:dyDescent="0.2">
      <c r="A145" s="46"/>
      <c r="B145" s="46"/>
      <c r="C145" s="55"/>
      <c r="D145" s="23"/>
      <c r="E145" s="22"/>
      <c r="F145" s="61"/>
      <c r="G145" s="70"/>
      <c r="H145" s="96"/>
    </row>
    <row r="146" spans="1:8" x14ac:dyDescent="0.2">
      <c r="A146" s="46"/>
      <c r="B146" s="46"/>
      <c r="C146" s="55"/>
      <c r="D146" s="23"/>
      <c r="E146" s="22"/>
      <c r="F146" s="61"/>
      <c r="G146" s="70"/>
      <c r="H146" s="96"/>
    </row>
    <row r="147" spans="1:8" x14ac:dyDescent="0.2">
      <c r="A147" s="46"/>
      <c r="B147" s="46"/>
      <c r="C147" s="55"/>
      <c r="D147" s="23"/>
      <c r="E147" s="22"/>
      <c r="F147" s="61"/>
      <c r="G147" s="70"/>
      <c r="H147" s="96"/>
    </row>
    <row r="148" spans="1:8" x14ac:dyDescent="0.2">
      <c r="A148" s="46"/>
      <c r="B148" s="46"/>
      <c r="C148" s="55"/>
      <c r="D148" s="23"/>
      <c r="E148" s="22"/>
      <c r="F148" s="61"/>
      <c r="G148" s="70"/>
      <c r="H148" s="96"/>
    </row>
    <row r="149" spans="1:8" x14ac:dyDescent="0.2">
      <c r="A149" s="46"/>
      <c r="B149" s="46"/>
      <c r="C149" s="55"/>
      <c r="D149" s="23"/>
      <c r="E149" s="22"/>
      <c r="F149" s="61"/>
      <c r="G149" s="70"/>
      <c r="H149" s="96"/>
    </row>
    <row r="150" spans="1:8" x14ac:dyDescent="0.2">
      <c r="A150" s="46"/>
      <c r="B150" s="46"/>
      <c r="C150" s="55"/>
      <c r="D150" s="23"/>
      <c r="E150" s="22"/>
      <c r="F150" s="61"/>
      <c r="G150" s="70"/>
      <c r="H150" s="96"/>
    </row>
    <row r="151" spans="1:8" x14ac:dyDescent="0.2">
      <c r="A151" s="46"/>
      <c r="B151" s="46"/>
      <c r="C151" s="55"/>
      <c r="D151" s="23"/>
      <c r="E151" s="22"/>
      <c r="F151" s="61"/>
      <c r="G151" s="70"/>
      <c r="H151" s="96"/>
    </row>
    <row r="152" spans="1:8" x14ac:dyDescent="0.2">
      <c r="A152" s="46"/>
      <c r="B152" s="46"/>
      <c r="C152" s="55"/>
      <c r="D152" s="23"/>
      <c r="E152" s="22"/>
      <c r="F152" s="61"/>
      <c r="G152" s="70"/>
      <c r="H152" s="96"/>
    </row>
    <row r="153" spans="1:8" x14ac:dyDescent="0.2">
      <c r="A153" s="46"/>
      <c r="B153" s="46"/>
      <c r="C153" s="55"/>
      <c r="D153" s="23"/>
      <c r="E153" s="22"/>
      <c r="F153" s="61"/>
      <c r="G153" s="70"/>
      <c r="H153" s="96"/>
    </row>
    <row r="154" spans="1:8" x14ac:dyDescent="0.2">
      <c r="A154" s="46"/>
      <c r="B154" s="46"/>
      <c r="C154" s="55"/>
      <c r="D154" s="23"/>
      <c r="E154" s="22"/>
      <c r="F154" s="61"/>
      <c r="G154" s="70"/>
      <c r="H154" s="96"/>
    </row>
    <row r="155" spans="1:8" x14ac:dyDescent="0.2">
      <c r="A155" s="46"/>
      <c r="B155" s="46"/>
      <c r="C155" s="55"/>
      <c r="D155" s="23"/>
      <c r="E155" s="22"/>
      <c r="F155" s="61"/>
      <c r="G155" s="70"/>
      <c r="H155" s="96"/>
    </row>
  </sheetData>
  <pageMargins left="0.75" right="0.5" top="0.75" bottom="1" header="0.5" footer="0.5"/>
  <pageSetup scale="80" orientation="portrait" r:id="rId1"/>
  <headerFooter alignWithMargins="0">
    <oddFooter>&amp;C
Page - 3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0"/>
  <sheetViews>
    <sheetView zoomScaleNormal="100" workbookViewId="0">
      <selection activeCell="M19" sqref="M19"/>
    </sheetView>
  </sheetViews>
  <sheetFormatPr defaultRowHeight="12.75" x14ac:dyDescent="0.2"/>
  <cols>
    <col min="11" max="11" width="24.28515625" customWidth="1"/>
    <col min="12" max="12" width="2.5703125" customWidth="1"/>
    <col min="13" max="13" width="45" style="82" customWidth="1"/>
  </cols>
  <sheetData>
    <row r="1" spans="1:13" ht="15" x14ac:dyDescent="0.2">
      <c r="A1" s="2"/>
      <c r="B1" s="2"/>
      <c r="C1" s="2"/>
      <c r="D1" s="2"/>
      <c r="E1" s="2"/>
      <c r="F1" s="2"/>
      <c r="G1" s="2"/>
      <c r="H1" s="2"/>
      <c r="I1" s="2"/>
      <c r="J1" s="2"/>
      <c r="K1" s="2"/>
      <c r="L1" s="2"/>
      <c r="M1" s="81"/>
    </row>
    <row r="2" spans="1:13" ht="15.75" x14ac:dyDescent="0.25">
      <c r="A2" s="118" t="s">
        <v>159</v>
      </c>
      <c r="B2" s="119"/>
      <c r="C2" s="120"/>
      <c r="D2" s="6"/>
      <c r="E2" s="4"/>
      <c r="F2" s="4"/>
      <c r="G2" s="4"/>
      <c r="H2" s="7"/>
      <c r="I2" s="7"/>
      <c r="J2" s="4"/>
      <c r="K2" s="26">
        <f>'BID FORM'!H133</f>
        <v>150000</v>
      </c>
      <c r="L2" s="6"/>
    </row>
    <row r="3" spans="1:13" ht="15.75" x14ac:dyDescent="0.25">
      <c r="A3" s="118" t="s">
        <v>167</v>
      </c>
      <c r="B3" s="119"/>
      <c r="C3" s="120"/>
      <c r="D3" s="6"/>
      <c r="E3" s="4"/>
      <c r="F3" s="4"/>
      <c r="G3" s="4"/>
      <c r="H3" s="7"/>
      <c r="I3" s="7"/>
      <c r="J3" s="4"/>
      <c r="K3" s="26">
        <f>'BID FORM'!H134</f>
        <v>150000</v>
      </c>
      <c r="L3" s="6"/>
    </row>
    <row r="4" spans="1:13" ht="16.5" thickBot="1" x14ac:dyDescent="0.3">
      <c r="A4" s="10"/>
      <c r="B4" s="11"/>
      <c r="C4" s="12"/>
      <c r="D4" s="13"/>
      <c r="E4" s="11"/>
      <c r="F4" s="11"/>
      <c r="G4" s="11"/>
      <c r="H4" s="14"/>
      <c r="I4" s="14"/>
      <c r="J4" s="11"/>
      <c r="K4" s="15"/>
      <c r="L4" s="13"/>
    </row>
    <row r="5" spans="1:13" ht="15.75" x14ac:dyDescent="0.25">
      <c r="A5" s="3"/>
      <c r="B5" s="4"/>
      <c r="C5" s="5"/>
      <c r="D5" s="6"/>
      <c r="E5" s="4"/>
      <c r="F5" s="4"/>
      <c r="G5" s="4"/>
      <c r="H5" s="7"/>
      <c r="I5" s="7"/>
      <c r="J5" s="4"/>
      <c r="K5" s="4"/>
      <c r="L5" s="6"/>
    </row>
    <row r="6" spans="1:13" s="100" customFormat="1" ht="14.25" x14ac:dyDescent="0.2">
      <c r="A6" s="100" t="s">
        <v>16</v>
      </c>
      <c r="E6" s="101"/>
      <c r="F6" s="101"/>
      <c r="M6" s="102"/>
    </row>
    <row r="7" spans="1:13" s="100" customFormat="1" ht="14.25" x14ac:dyDescent="0.2">
      <c r="E7" s="101"/>
      <c r="F7" s="101"/>
      <c r="M7" s="102"/>
    </row>
    <row r="8" spans="1:13" s="100" customFormat="1" ht="14.25" x14ac:dyDescent="0.2">
      <c r="A8" s="100" t="s">
        <v>53</v>
      </c>
      <c r="E8" s="101"/>
      <c r="F8" s="101"/>
      <c r="I8" s="100" t="s">
        <v>17</v>
      </c>
      <c r="J8" s="100" t="s">
        <v>18</v>
      </c>
      <c r="L8" s="103"/>
      <c r="M8" s="102"/>
    </row>
    <row r="9" spans="1:13" s="100" customFormat="1" ht="14.25" x14ac:dyDescent="0.2">
      <c r="A9" s="104"/>
      <c r="B9" s="100" t="s">
        <v>35</v>
      </c>
      <c r="C9" s="105"/>
      <c r="D9" s="104"/>
      <c r="E9" s="101"/>
      <c r="F9" s="101"/>
      <c r="H9" s="101"/>
      <c r="J9" s="104"/>
      <c r="K9" s="100" t="s">
        <v>15</v>
      </c>
      <c r="M9" s="102"/>
    </row>
    <row r="10" spans="1:13" ht="15.75" x14ac:dyDescent="0.25">
      <c r="A10" s="6"/>
      <c r="B10" s="4"/>
      <c r="C10" s="5"/>
      <c r="D10" s="6"/>
      <c r="E10" s="7"/>
      <c r="F10" s="7"/>
      <c r="G10" s="2"/>
      <c r="H10" s="8"/>
      <c r="I10" s="4"/>
      <c r="J10" s="4"/>
      <c r="K10" s="4"/>
      <c r="L10" s="2"/>
    </row>
    <row r="11" spans="1:13" s="2" customFormat="1" ht="75.75" customHeight="1" x14ac:dyDescent="0.2">
      <c r="A11" s="186" t="s">
        <v>57</v>
      </c>
      <c r="B11" s="186"/>
      <c r="C11" s="186"/>
      <c r="D11" s="186"/>
      <c r="E11" s="186"/>
      <c r="F11" s="186"/>
      <c r="G11" s="186"/>
      <c r="H11" s="186"/>
      <c r="I11" s="186"/>
      <c r="J11" s="186"/>
      <c r="K11" s="186"/>
      <c r="M11" s="91"/>
    </row>
    <row r="12" spans="1:13" ht="15.75" x14ac:dyDescent="0.25">
      <c r="A12" s="4"/>
      <c r="B12" s="4"/>
      <c r="C12" s="4"/>
      <c r="D12" s="4"/>
      <c r="E12" s="7"/>
      <c r="F12" s="7"/>
      <c r="G12" s="4"/>
      <c r="H12" s="4"/>
      <c r="I12" s="4"/>
      <c r="J12" s="4"/>
      <c r="K12" s="2"/>
      <c r="L12" s="2"/>
    </row>
    <row r="13" spans="1:13" ht="15.75" x14ac:dyDescent="0.25">
      <c r="A13" s="4"/>
      <c r="B13" s="4"/>
      <c r="C13" s="4"/>
      <c r="D13" s="4"/>
      <c r="E13" s="7"/>
      <c r="F13" s="7"/>
      <c r="G13" s="4"/>
      <c r="H13" s="4"/>
      <c r="I13" s="4"/>
      <c r="J13" s="4"/>
      <c r="K13" s="2"/>
      <c r="L13" s="2"/>
    </row>
    <row r="14" spans="1:13" ht="15.75" x14ac:dyDescent="0.25">
      <c r="A14" s="4"/>
      <c r="B14" s="4"/>
      <c r="C14" s="4"/>
      <c r="D14" s="4"/>
      <c r="E14" s="7"/>
      <c r="F14" s="7"/>
      <c r="G14" s="4"/>
      <c r="H14" s="4"/>
      <c r="I14" s="4"/>
      <c r="J14" s="4"/>
      <c r="K14" s="2"/>
      <c r="L14" s="2"/>
    </row>
    <row r="15" spans="1:13" s="100" customFormat="1" ht="14.25" x14ac:dyDescent="0.2">
      <c r="A15" s="100" t="s">
        <v>54</v>
      </c>
      <c r="E15" s="101"/>
      <c r="F15" s="101"/>
      <c r="M15" s="102"/>
    </row>
    <row r="16" spans="1:13" ht="15.75" x14ac:dyDescent="0.25">
      <c r="A16" s="4"/>
      <c r="B16" s="4"/>
      <c r="C16" s="4"/>
      <c r="D16" s="4"/>
      <c r="E16" s="7"/>
      <c r="F16" s="7"/>
      <c r="G16" s="4"/>
      <c r="H16" s="4"/>
      <c r="I16" s="4"/>
      <c r="J16" s="4"/>
      <c r="K16" s="2"/>
      <c r="L16" s="2"/>
    </row>
    <row r="17" spans="1:12" ht="15.75" x14ac:dyDescent="0.25">
      <c r="A17" s="4"/>
      <c r="B17" s="4"/>
      <c r="C17" s="4"/>
      <c r="D17" s="4"/>
      <c r="E17" s="7"/>
      <c r="F17" s="7"/>
      <c r="G17" s="4"/>
      <c r="H17" s="4"/>
      <c r="I17" s="4"/>
      <c r="J17" s="4"/>
      <c r="K17" s="2"/>
      <c r="L17" s="2"/>
    </row>
    <row r="18" spans="1:12" ht="15.75" x14ac:dyDescent="0.25">
      <c r="A18" s="187" t="s">
        <v>55</v>
      </c>
      <c r="B18" s="187"/>
      <c r="C18" s="187"/>
      <c r="D18" s="187"/>
      <c r="E18" s="187"/>
      <c r="F18" s="187"/>
      <c r="G18" s="187"/>
      <c r="H18" s="187"/>
      <c r="I18" s="106"/>
      <c r="J18" s="106"/>
      <c r="K18" s="106"/>
      <c r="L18" s="2"/>
    </row>
    <row r="19" spans="1:12" ht="15.75" x14ac:dyDescent="0.25">
      <c r="A19" s="7"/>
      <c r="B19" s="4"/>
      <c r="C19" s="4"/>
      <c r="D19" s="4"/>
      <c r="E19" s="7"/>
      <c r="F19" s="2"/>
      <c r="G19" s="4"/>
      <c r="H19" s="2"/>
      <c r="I19" s="7"/>
      <c r="J19" s="4"/>
      <c r="K19" s="2"/>
      <c r="L19" s="2"/>
    </row>
    <row r="20" spans="1:12" ht="15" x14ac:dyDescent="0.2">
      <c r="A20" s="2"/>
      <c r="B20" s="2"/>
      <c r="C20" s="2"/>
      <c r="D20" s="2"/>
      <c r="E20" s="2"/>
      <c r="F20" s="2"/>
      <c r="G20" s="2"/>
      <c r="H20" s="2"/>
      <c r="I20" s="2"/>
      <c r="J20" s="2"/>
      <c r="K20" s="2"/>
      <c r="L20" s="2"/>
    </row>
    <row r="21" spans="1:12" ht="15.75" x14ac:dyDescent="0.25">
      <c r="A21" s="7" t="s">
        <v>19</v>
      </c>
      <c r="B21" s="4"/>
      <c r="C21" s="4"/>
      <c r="D21" s="4"/>
      <c r="E21" s="7"/>
      <c r="F21" s="2"/>
      <c r="G21" s="4"/>
      <c r="H21" s="2"/>
      <c r="I21" s="7"/>
      <c r="J21" s="4"/>
      <c r="K21" s="2"/>
      <c r="L21" s="2"/>
    </row>
    <row r="22" spans="1:12" ht="15.75" x14ac:dyDescent="0.25">
      <c r="A22" s="187" t="s">
        <v>56</v>
      </c>
      <c r="B22" s="187"/>
      <c r="C22" s="187"/>
      <c r="D22" s="187"/>
      <c r="E22" s="187"/>
      <c r="F22" s="187"/>
      <c r="G22" s="187"/>
      <c r="H22" s="187"/>
      <c r="I22" s="7"/>
      <c r="J22" s="4"/>
      <c r="K22" s="2"/>
      <c r="L22" s="2"/>
    </row>
    <row r="23" spans="1:12" ht="15.75" x14ac:dyDescent="0.25">
      <c r="A23" s="7"/>
      <c r="B23" s="4"/>
      <c r="C23" s="4"/>
      <c r="D23" s="4"/>
      <c r="E23" s="7"/>
      <c r="F23" s="2"/>
      <c r="G23" s="4"/>
      <c r="H23" s="2"/>
      <c r="I23" s="7"/>
      <c r="J23" s="4"/>
      <c r="K23" s="2"/>
      <c r="L23" s="2"/>
    </row>
    <row r="24" spans="1:12" ht="15.75" x14ac:dyDescent="0.25">
      <c r="A24" s="7"/>
      <c r="B24" s="4"/>
      <c r="C24" s="4"/>
      <c r="D24" s="4"/>
      <c r="E24" s="7"/>
      <c r="F24" s="2"/>
      <c r="G24" s="4"/>
      <c r="H24" s="2"/>
      <c r="I24" s="7"/>
      <c r="J24" s="4"/>
      <c r="K24" s="2"/>
      <c r="L24" s="2"/>
    </row>
    <row r="25" spans="1:12" ht="15.75" x14ac:dyDescent="0.25">
      <c r="A25" s="7"/>
      <c r="B25" s="4"/>
      <c r="C25" s="4"/>
      <c r="D25" s="4"/>
      <c r="E25" s="7"/>
      <c r="F25" s="2"/>
      <c r="G25" s="4"/>
      <c r="H25" s="2"/>
      <c r="I25" s="7"/>
      <c r="J25" s="4"/>
      <c r="K25" s="2"/>
      <c r="L25" s="2"/>
    </row>
    <row r="26" spans="1:12" ht="15.75" x14ac:dyDescent="0.25">
      <c r="A26" s="7"/>
      <c r="B26" s="4"/>
      <c r="C26" s="4"/>
      <c r="D26" s="100" t="s">
        <v>29</v>
      </c>
      <c r="E26" s="7"/>
      <c r="F26" s="2"/>
      <c r="G26" s="4"/>
      <c r="H26" s="2"/>
      <c r="I26" s="7"/>
      <c r="J26" s="4"/>
      <c r="K26" s="2"/>
      <c r="L26" s="2"/>
    </row>
    <row r="27" spans="1:12" ht="15.75" x14ac:dyDescent="0.25">
      <c r="A27" s="7"/>
      <c r="B27" s="4"/>
      <c r="C27" s="4"/>
      <c r="D27" s="4"/>
      <c r="E27" s="7"/>
      <c r="F27" s="2"/>
      <c r="G27" s="4"/>
      <c r="H27" s="2"/>
      <c r="I27" s="7"/>
      <c r="J27" s="4"/>
      <c r="K27" s="2"/>
      <c r="L27" s="2"/>
    </row>
    <row r="28" spans="1:12" ht="15.75" x14ac:dyDescent="0.25">
      <c r="A28" s="2" t="s">
        <v>20</v>
      </c>
      <c r="B28" s="4"/>
      <c r="C28" s="4"/>
      <c r="D28" s="4"/>
      <c r="E28" s="7"/>
      <c r="F28" s="2"/>
      <c r="G28" s="4" t="s">
        <v>21</v>
      </c>
      <c r="I28" s="7"/>
      <c r="J28" s="4"/>
      <c r="K28" s="2"/>
      <c r="L28" s="2"/>
    </row>
    <row r="29" spans="1:12" ht="15.75" x14ac:dyDescent="0.25">
      <c r="A29" s="4" t="s">
        <v>22</v>
      </c>
      <c r="B29" s="4"/>
      <c r="C29" s="4"/>
      <c r="D29" s="4"/>
      <c r="E29" s="7"/>
      <c r="F29" s="2"/>
      <c r="G29" s="7" t="s">
        <v>47</v>
      </c>
      <c r="I29" s="7"/>
      <c r="J29" s="4"/>
      <c r="K29" s="2"/>
      <c r="L29" s="2"/>
    </row>
    <row r="30" spans="1:12" ht="15.75" x14ac:dyDescent="0.25">
      <c r="A30" s="107" t="s">
        <v>23</v>
      </c>
      <c r="B30" s="4"/>
      <c r="C30" s="4"/>
      <c r="D30" s="4"/>
      <c r="E30" s="7"/>
      <c r="F30" s="2"/>
      <c r="G30" s="9" t="s">
        <v>32</v>
      </c>
      <c r="I30" s="9"/>
      <c r="J30" s="9"/>
      <c r="K30" s="2"/>
      <c r="L30" s="2"/>
    </row>
    <row r="31" spans="1:12" ht="15.75" x14ac:dyDescent="0.25">
      <c r="A31" s="16" t="s">
        <v>31</v>
      </c>
      <c r="B31" s="17"/>
      <c r="C31" s="4"/>
      <c r="D31" s="4"/>
      <c r="E31" s="7"/>
      <c r="F31" s="2"/>
      <c r="G31" s="16" t="s">
        <v>31</v>
      </c>
      <c r="I31" s="16"/>
      <c r="J31" s="2"/>
      <c r="K31" s="2"/>
      <c r="L31" s="2"/>
    </row>
    <row r="32" spans="1:12" ht="15.75" x14ac:dyDescent="0.25">
      <c r="A32" s="7"/>
      <c r="B32" s="4"/>
      <c r="C32" s="4"/>
      <c r="D32" s="4"/>
      <c r="E32" s="7"/>
      <c r="F32" s="2"/>
      <c r="G32" s="4"/>
      <c r="H32" s="2"/>
      <c r="I32" s="4" t="s">
        <v>25</v>
      </c>
      <c r="J32" s="9" t="s">
        <v>26</v>
      </c>
      <c r="K32" s="2"/>
    </row>
    <row r="33" spans="1:13" ht="15.75" x14ac:dyDescent="0.25">
      <c r="A33" s="4"/>
      <c r="B33" s="4"/>
      <c r="C33" s="4"/>
      <c r="D33" s="4"/>
      <c r="E33" s="7"/>
      <c r="F33" s="2"/>
      <c r="G33" s="4"/>
      <c r="H33" s="2"/>
      <c r="I33" s="7"/>
      <c r="J33" s="4"/>
      <c r="K33" s="2"/>
      <c r="L33" s="2"/>
    </row>
    <row r="34" spans="1:13" s="100" customFormat="1" ht="14.25" x14ac:dyDescent="0.2">
      <c r="E34" s="101"/>
      <c r="G34" s="100" t="s">
        <v>48</v>
      </c>
      <c r="M34" s="102"/>
    </row>
    <row r="35" spans="1:13" s="100" customFormat="1" ht="14.25" x14ac:dyDescent="0.2">
      <c r="E35" s="101"/>
      <c r="G35" s="101" t="s">
        <v>47</v>
      </c>
      <c r="M35" s="102"/>
    </row>
    <row r="36" spans="1:13" s="100" customFormat="1" ht="14.25" x14ac:dyDescent="0.2">
      <c r="A36" s="100" t="s">
        <v>24</v>
      </c>
      <c r="E36" s="101"/>
      <c r="G36" s="101" t="s">
        <v>47</v>
      </c>
      <c r="M36" s="102"/>
    </row>
    <row r="37" spans="1:13" s="100" customFormat="1" ht="14.25" x14ac:dyDescent="0.2">
      <c r="E37" s="101"/>
      <c r="G37" s="101" t="s">
        <v>47</v>
      </c>
      <c r="M37" s="102"/>
    </row>
    <row r="38" spans="1:13" s="100" customFormat="1" ht="14.25" x14ac:dyDescent="0.2">
      <c r="G38" s="101" t="s">
        <v>47</v>
      </c>
      <c r="M38" s="102"/>
    </row>
    <row r="39" spans="1:13" s="100" customFormat="1" ht="14.25" x14ac:dyDescent="0.2">
      <c r="M39" s="102"/>
    </row>
    <row r="40" spans="1:13" s="100" customFormat="1" ht="14.25" x14ac:dyDescent="0.2">
      <c r="A40" s="100" t="s">
        <v>27</v>
      </c>
      <c r="E40" s="101"/>
      <c r="G40" s="101" t="s">
        <v>49</v>
      </c>
      <c r="M40" s="102"/>
    </row>
    <row r="41" spans="1:13" s="100" customFormat="1" ht="14.25" x14ac:dyDescent="0.2">
      <c r="E41" s="101"/>
      <c r="F41" s="101"/>
      <c r="M41" s="102"/>
    </row>
    <row r="42" spans="1:13" s="100" customFormat="1" ht="14.25" x14ac:dyDescent="0.2">
      <c r="A42" s="100" t="s">
        <v>30</v>
      </c>
      <c r="E42" s="101"/>
      <c r="F42" s="101"/>
      <c r="M42" s="102"/>
    </row>
    <row r="43" spans="1:13" ht="15.75" x14ac:dyDescent="0.25">
      <c r="A43" s="4"/>
      <c r="B43" s="4"/>
      <c r="C43" s="4"/>
      <c r="D43" s="4"/>
      <c r="E43" s="7"/>
      <c r="F43" s="7"/>
      <c r="G43" s="4"/>
      <c r="H43" s="4"/>
      <c r="I43" s="4"/>
      <c r="J43" s="4"/>
      <c r="K43" s="2"/>
      <c r="L43" s="2"/>
    </row>
    <row r="44" spans="1:13" ht="15.75" x14ac:dyDescent="0.25">
      <c r="A44" s="4" t="s">
        <v>50</v>
      </c>
      <c r="B44" s="4"/>
      <c r="C44" s="4"/>
      <c r="D44" s="4"/>
      <c r="E44" s="7"/>
      <c r="F44" s="7"/>
      <c r="G44" s="4"/>
      <c r="H44" s="4"/>
      <c r="I44" s="4"/>
      <c r="J44" s="4"/>
      <c r="K44" s="2"/>
      <c r="L44" s="2"/>
    </row>
    <row r="45" spans="1:13" ht="15.75" x14ac:dyDescent="0.25">
      <c r="A45" s="4" t="s">
        <v>50</v>
      </c>
      <c r="B45" s="4"/>
      <c r="C45" s="4"/>
      <c r="D45" s="4"/>
      <c r="E45" s="7"/>
      <c r="F45" s="7"/>
      <c r="G45" s="4"/>
      <c r="H45" s="4"/>
      <c r="I45" s="4"/>
      <c r="J45" s="4"/>
      <c r="K45" s="2"/>
      <c r="L45" s="2"/>
    </row>
    <row r="46" spans="1:13" ht="15.75" x14ac:dyDescent="0.25">
      <c r="A46" s="4" t="s">
        <v>50</v>
      </c>
      <c r="B46" s="4"/>
      <c r="C46" s="4"/>
      <c r="D46" s="4"/>
      <c r="E46" s="7"/>
      <c r="F46" s="7"/>
      <c r="G46" s="4"/>
      <c r="H46" s="4"/>
      <c r="I46" s="4"/>
      <c r="J46" s="4"/>
      <c r="K46" s="2"/>
      <c r="L46" s="2"/>
    </row>
    <row r="47" spans="1:13" ht="15.75" x14ac:dyDescent="0.25">
      <c r="A47" s="4"/>
      <c r="B47" s="4"/>
      <c r="C47" s="4"/>
      <c r="D47" s="4"/>
      <c r="E47" s="7"/>
      <c r="F47" s="7"/>
      <c r="G47" s="4"/>
      <c r="H47" s="4"/>
      <c r="I47" s="4"/>
      <c r="J47" s="4"/>
      <c r="K47" s="2"/>
      <c r="L47" s="2"/>
    </row>
    <row r="48" spans="1:13" ht="15.75" x14ac:dyDescent="0.25">
      <c r="A48" s="4"/>
      <c r="B48" s="4"/>
      <c r="C48" s="4"/>
      <c r="D48" s="4"/>
      <c r="E48" s="7"/>
      <c r="F48" s="7"/>
      <c r="G48" s="4"/>
      <c r="H48" s="4"/>
      <c r="I48" s="4"/>
      <c r="J48" s="4"/>
      <c r="K48" s="2"/>
      <c r="L48" s="2"/>
    </row>
    <row r="49" spans="1:10" ht="15.75" x14ac:dyDescent="0.25">
      <c r="A49" s="4"/>
      <c r="B49" s="4"/>
      <c r="C49" s="4"/>
      <c r="D49" s="4"/>
      <c r="E49" s="7"/>
      <c r="F49" s="7"/>
      <c r="G49" s="4"/>
      <c r="H49" s="4"/>
      <c r="I49" s="4"/>
      <c r="J49" s="4"/>
    </row>
    <row r="50" spans="1:10" ht="15.75" x14ac:dyDescent="0.25">
      <c r="A50" s="4"/>
      <c r="B50" s="4"/>
      <c r="C50" s="4"/>
      <c r="D50" s="4"/>
      <c r="E50" s="7"/>
      <c r="F50" s="7"/>
      <c r="G50" s="4"/>
      <c r="H50" s="4"/>
      <c r="I50" s="4"/>
      <c r="J50" s="4"/>
    </row>
  </sheetData>
  <mergeCells count="3">
    <mergeCell ref="A11:K11"/>
    <mergeCell ref="A18:H18"/>
    <mergeCell ref="A22:H22"/>
  </mergeCells>
  <phoneticPr fontId="0" type="noConversion"/>
  <pageMargins left="0.75" right="0.75" top="1" bottom="1" header="0.5" footer="0.5"/>
  <pageSetup scale="75" orientation="portrait" r:id="rId1"/>
  <headerFooter alignWithMargins="0">
    <oddFooter>&amp;C
Page - 4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6EFAF-29D5-420B-A0E6-4D80F0CCBDD2}">
  <dimension ref="B3:F14"/>
  <sheetViews>
    <sheetView workbookViewId="0">
      <selection activeCell="I44" sqref="I44"/>
    </sheetView>
  </sheetViews>
  <sheetFormatPr defaultRowHeight="12.75" x14ac:dyDescent="0.2"/>
  <cols>
    <col min="2" max="2" width="22" customWidth="1"/>
    <col min="6" max="6" width="22.5703125" customWidth="1"/>
  </cols>
  <sheetData>
    <row r="3" spans="2:6" x14ac:dyDescent="0.2">
      <c r="B3" s="76" t="s">
        <v>152</v>
      </c>
      <c r="F3" s="173">
        <f>'BID FORM'!H67</f>
        <v>150000</v>
      </c>
    </row>
    <row r="5" spans="2:6" x14ac:dyDescent="0.2">
      <c r="B5" s="76" t="s">
        <v>153</v>
      </c>
      <c r="F5" s="174">
        <f>'BID FORM'!H96</f>
        <v>150000</v>
      </c>
    </row>
    <row r="7" spans="2:6" x14ac:dyDescent="0.2">
      <c r="B7" s="76" t="s">
        <v>154</v>
      </c>
      <c r="F7" s="174">
        <f>'BID FORM'!H125</f>
        <v>150000</v>
      </c>
    </row>
    <row r="8" spans="2:6" ht="13.5" thickBot="1" x14ac:dyDescent="0.25"/>
    <row r="9" spans="2:6" ht="13.5" thickBot="1" x14ac:dyDescent="0.25">
      <c r="B9" s="76" t="s">
        <v>155</v>
      </c>
      <c r="F9" s="175">
        <f>MIN(F3,F5,F7)</f>
        <v>150000</v>
      </c>
    </row>
    <row r="12" spans="2:6" x14ac:dyDescent="0.2">
      <c r="B12" s="76" t="s">
        <v>161</v>
      </c>
      <c r="F12" s="174">
        <f>'BID FORM'!H134</f>
        <v>150000</v>
      </c>
    </row>
    <row r="14" spans="2:6" x14ac:dyDescent="0.2">
      <c r="B14" s="76"/>
      <c r="F14" s="18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8592F-47D0-4130-8B89-687C00D6B6AA}">
  <sheetPr>
    <tabColor rgb="FFFF0000"/>
  </sheetPr>
  <dimension ref="A1:J155"/>
  <sheetViews>
    <sheetView showZeros="0" zoomScaleNormal="100" workbookViewId="0">
      <selection activeCell="I31" sqref="I31"/>
    </sheetView>
  </sheetViews>
  <sheetFormatPr defaultColWidth="9.140625" defaultRowHeight="12" x14ac:dyDescent="0.2"/>
  <cols>
    <col min="1" max="2" width="7.85546875" style="36" customWidth="1"/>
    <col min="3" max="3" width="8.7109375" style="48" bestFit="1" customWidth="1"/>
    <col min="4" max="4" width="77" style="16" bestFit="1" customWidth="1"/>
    <col min="5" max="5" width="6.85546875" style="24" bestFit="1" customWidth="1"/>
    <col min="6" max="6" width="7" style="58" customWidth="1"/>
    <col min="7" max="7" width="12.5703125" style="67" customWidth="1"/>
    <col min="8" max="8" width="16.5703125" style="93" customWidth="1"/>
    <col min="9" max="9" width="9.140625" style="16"/>
    <col min="10" max="10" width="13.5703125" style="16" bestFit="1" customWidth="1"/>
    <col min="11" max="16384" width="9.140625" style="16"/>
  </cols>
  <sheetData>
    <row r="1" spans="1:10" s="9" customFormat="1" ht="12.75" x14ac:dyDescent="0.2">
      <c r="A1" s="77"/>
      <c r="B1" s="77"/>
      <c r="C1" s="47"/>
      <c r="D1" s="1" t="s">
        <v>6</v>
      </c>
      <c r="E1" s="1"/>
      <c r="F1" s="57"/>
      <c r="G1" s="65"/>
      <c r="H1" s="92"/>
      <c r="I1" s="1"/>
    </row>
    <row r="2" spans="1:10" s="9" customFormat="1" ht="12.75" x14ac:dyDescent="0.2">
      <c r="A2" s="30"/>
      <c r="B2" s="30"/>
      <c r="C2" s="30"/>
      <c r="D2" s="30" t="s">
        <v>58</v>
      </c>
      <c r="E2" s="30"/>
      <c r="F2" s="30"/>
      <c r="G2" s="30"/>
      <c r="H2" s="92"/>
      <c r="I2" s="1"/>
    </row>
    <row r="3" spans="1:10" s="9" customFormat="1" ht="12.75" x14ac:dyDescent="0.2">
      <c r="A3" s="30"/>
      <c r="B3" s="30"/>
      <c r="C3" s="30"/>
      <c r="D3" s="30" t="s">
        <v>59</v>
      </c>
      <c r="E3" s="30"/>
      <c r="F3" s="30"/>
      <c r="G3" s="30"/>
      <c r="H3" s="92"/>
      <c r="I3" s="1"/>
    </row>
    <row r="5" spans="1:10" ht="12.75" thickBot="1" x14ac:dyDescent="0.25">
      <c r="G5" s="66"/>
      <c r="J5" s="31"/>
    </row>
    <row r="6" spans="1:10" s="31" customFormat="1" ht="27" customHeight="1" thickBot="1" x14ac:dyDescent="0.25">
      <c r="A6" s="35" t="s">
        <v>0</v>
      </c>
      <c r="B6" s="35" t="s">
        <v>60</v>
      </c>
      <c r="C6" s="49" t="s">
        <v>1</v>
      </c>
      <c r="D6" s="35" t="s">
        <v>2</v>
      </c>
      <c r="E6" s="35" t="s">
        <v>3</v>
      </c>
      <c r="F6" s="59" t="s">
        <v>4</v>
      </c>
      <c r="G6" s="68" t="s">
        <v>45</v>
      </c>
      <c r="H6" s="94" t="s">
        <v>5</v>
      </c>
    </row>
    <row r="7" spans="1:10" ht="6" customHeight="1" x14ac:dyDescent="0.2">
      <c r="A7" s="37"/>
      <c r="B7" s="37"/>
      <c r="C7" s="50"/>
      <c r="D7" s="33"/>
      <c r="E7" s="34"/>
      <c r="F7" s="60"/>
      <c r="G7" s="69"/>
      <c r="H7" s="95"/>
    </row>
    <row r="8" spans="1:10" ht="5.25" customHeight="1" thickBot="1" x14ac:dyDescent="0.25">
      <c r="A8" s="38"/>
      <c r="B8" s="38"/>
      <c r="C8" s="51"/>
      <c r="D8" s="23"/>
      <c r="E8" s="22"/>
      <c r="F8" s="61"/>
      <c r="G8" s="70"/>
      <c r="H8" s="96"/>
    </row>
    <row r="9" spans="1:10" ht="12.75" customHeight="1" thickBot="1" x14ac:dyDescent="0.25">
      <c r="A9" s="39"/>
      <c r="B9" s="121"/>
      <c r="C9" s="52"/>
      <c r="D9" s="19" t="s">
        <v>46</v>
      </c>
      <c r="E9" s="21"/>
      <c r="F9" s="62"/>
      <c r="G9" s="72"/>
      <c r="H9" s="97"/>
    </row>
    <row r="10" spans="1:10" ht="12.75" customHeight="1" x14ac:dyDescent="0.2">
      <c r="A10" s="164">
        <v>1</v>
      </c>
      <c r="B10" s="165"/>
      <c r="C10" s="185" t="s">
        <v>83</v>
      </c>
      <c r="D10" s="167" t="s">
        <v>61</v>
      </c>
      <c r="E10" s="168" t="s">
        <v>97</v>
      </c>
      <c r="F10" s="169">
        <v>1</v>
      </c>
      <c r="G10" s="170"/>
      <c r="H10" s="177">
        <f>SUM(F10*G10)</f>
        <v>0</v>
      </c>
    </row>
    <row r="11" spans="1:10" ht="12.75" customHeight="1" x14ac:dyDescent="0.2">
      <c r="A11" s="135">
        <v>2</v>
      </c>
      <c r="B11" s="40"/>
      <c r="C11" s="109" t="s">
        <v>84</v>
      </c>
      <c r="D11" s="27" t="s">
        <v>62</v>
      </c>
      <c r="E11" s="117" t="s">
        <v>98</v>
      </c>
      <c r="F11" s="63">
        <v>4040</v>
      </c>
      <c r="G11" s="73"/>
      <c r="H11" s="136">
        <f t="shared" ref="H11:H34" si="0">SUM(F11*G11)</f>
        <v>0</v>
      </c>
    </row>
    <row r="12" spans="1:10" ht="12.75" customHeight="1" x14ac:dyDescent="0.2">
      <c r="A12" s="135">
        <v>3</v>
      </c>
      <c r="B12" s="40"/>
      <c r="C12" s="109" t="s">
        <v>85</v>
      </c>
      <c r="D12" s="27" t="s">
        <v>63</v>
      </c>
      <c r="E12" s="28" t="s">
        <v>99</v>
      </c>
      <c r="F12" s="63">
        <v>5640</v>
      </c>
      <c r="G12" s="73"/>
      <c r="H12" s="136">
        <f t="shared" si="0"/>
        <v>0</v>
      </c>
    </row>
    <row r="13" spans="1:10" ht="12.75" customHeight="1" x14ac:dyDescent="0.2">
      <c r="A13" s="135">
        <v>4</v>
      </c>
      <c r="B13" s="40"/>
      <c r="C13" s="109" t="s">
        <v>86</v>
      </c>
      <c r="D13" s="27" t="s">
        <v>64</v>
      </c>
      <c r="E13" s="28" t="s">
        <v>97</v>
      </c>
      <c r="F13" s="63">
        <v>1</v>
      </c>
      <c r="G13" s="73"/>
      <c r="H13" s="136">
        <f t="shared" si="0"/>
        <v>0</v>
      </c>
    </row>
    <row r="14" spans="1:10" ht="12.75" customHeight="1" x14ac:dyDescent="0.2">
      <c r="A14" s="135">
        <v>5</v>
      </c>
      <c r="B14" s="40"/>
      <c r="C14" s="109" t="s">
        <v>87</v>
      </c>
      <c r="D14" s="27" t="s">
        <v>65</v>
      </c>
      <c r="E14" s="28" t="s">
        <v>97</v>
      </c>
      <c r="F14" s="63">
        <v>19</v>
      </c>
      <c r="G14" s="73"/>
      <c r="H14" s="136">
        <f t="shared" si="0"/>
        <v>0</v>
      </c>
    </row>
    <row r="15" spans="1:10" ht="12.75" customHeight="1" x14ac:dyDescent="0.2">
      <c r="A15" s="135">
        <v>6</v>
      </c>
      <c r="B15" s="40"/>
      <c r="C15" s="109" t="s">
        <v>88</v>
      </c>
      <c r="D15" s="27" t="s">
        <v>66</v>
      </c>
      <c r="E15" s="28" t="s">
        <v>97</v>
      </c>
      <c r="F15" s="63">
        <v>1</v>
      </c>
      <c r="G15" s="73"/>
      <c r="H15" s="136">
        <f t="shared" si="0"/>
        <v>0</v>
      </c>
    </row>
    <row r="16" spans="1:10" ht="12.75" customHeight="1" x14ac:dyDescent="0.2">
      <c r="A16" s="135">
        <v>7</v>
      </c>
      <c r="B16" s="40"/>
      <c r="C16" s="109" t="s">
        <v>88</v>
      </c>
      <c r="D16" s="27" t="s">
        <v>67</v>
      </c>
      <c r="E16" s="28" t="s">
        <v>97</v>
      </c>
      <c r="F16" s="63">
        <v>12</v>
      </c>
      <c r="G16" s="73"/>
      <c r="H16" s="136">
        <f t="shared" si="0"/>
        <v>0</v>
      </c>
    </row>
    <row r="17" spans="1:8" ht="12.75" customHeight="1" x14ac:dyDescent="0.2">
      <c r="A17" s="135">
        <v>8</v>
      </c>
      <c r="B17" s="40"/>
      <c r="C17" s="109" t="s">
        <v>88</v>
      </c>
      <c r="D17" s="27" t="s">
        <v>149</v>
      </c>
      <c r="E17" s="28" t="s">
        <v>97</v>
      </c>
      <c r="F17" s="63">
        <v>2</v>
      </c>
      <c r="G17" s="73"/>
      <c r="H17" s="136">
        <f t="shared" si="0"/>
        <v>0</v>
      </c>
    </row>
    <row r="18" spans="1:8" ht="12.75" customHeight="1" x14ac:dyDescent="0.2">
      <c r="A18" s="135">
        <v>9</v>
      </c>
      <c r="B18" s="40"/>
      <c r="C18" s="109" t="s">
        <v>89</v>
      </c>
      <c r="D18" s="27" t="s">
        <v>68</v>
      </c>
      <c r="E18" s="28" t="s">
        <v>97</v>
      </c>
      <c r="F18" s="63">
        <v>21</v>
      </c>
      <c r="G18" s="73"/>
      <c r="H18" s="136">
        <f t="shared" si="0"/>
        <v>0</v>
      </c>
    </row>
    <row r="19" spans="1:8" ht="12.75" customHeight="1" x14ac:dyDescent="0.2">
      <c r="A19" s="135">
        <v>10</v>
      </c>
      <c r="B19" s="40"/>
      <c r="C19" s="109" t="s">
        <v>90</v>
      </c>
      <c r="D19" s="27" t="s">
        <v>69</v>
      </c>
      <c r="E19" s="28" t="s">
        <v>98</v>
      </c>
      <c r="F19" s="63">
        <v>7420</v>
      </c>
      <c r="G19" s="73"/>
      <c r="H19" s="136">
        <f t="shared" si="0"/>
        <v>0</v>
      </c>
    </row>
    <row r="20" spans="1:8" ht="12.75" customHeight="1" x14ac:dyDescent="0.2">
      <c r="A20" s="135">
        <v>11</v>
      </c>
      <c r="B20" s="40"/>
      <c r="C20" s="109" t="s">
        <v>91</v>
      </c>
      <c r="D20" s="27" t="s">
        <v>70</v>
      </c>
      <c r="E20" s="28" t="s">
        <v>100</v>
      </c>
      <c r="F20" s="63">
        <v>9880</v>
      </c>
      <c r="G20" s="73"/>
      <c r="H20" s="136">
        <f t="shared" si="0"/>
        <v>0</v>
      </c>
    </row>
    <row r="21" spans="1:8" ht="12.75" customHeight="1" x14ac:dyDescent="0.2">
      <c r="A21" s="137">
        <v>12</v>
      </c>
      <c r="B21" s="41"/>
      <c r="C21" s="108" t="s">
        <v>169</v>
      </c>
      <c r="D21" s="20" t="s">
        <v>170</v>
      </c>
      <c r="E21" s="25" t="s">
        <v>173</v>
      </c>
      <c r="F21" s="64">
        <v>300</v>
      </c>
      <c r="G21" s="74"/>
      <c r="H21" s="138">
        <f t="shared" si="0"/>
        <v>0</v>
      </c>
    </row>
    <row r="22" spans="1:8" ht="12.75" customHeight="1" x14ac:dyDescent="0.2">
      <c r="A22" s="137">
        <v>13</v>
      </c>
      <c r="B22" s="41"/>
      <c r="C22" s="108" t="s">
        <v>92</v>
      </c>
      <c r="D22" s="20" t="s">
        <v>71</v>
      </c>
      <c r="E22" s="25" t="s">
        <v>100</v>
      </c>
      <c r="F22" s="64">
        <v>8988</v>
      </c>
      <c r="G22" s="74"/>
      <c r="H22" s="138">
        <f t="shared" si="0"/>
        <v>0</v>
      </c>
    </row>
    <row r="23" spans="1:8" ht="12.75" customHeight="1" x14ac:dyDescent="0.2">
      <c r="A23" s="137">
        <v>14</v>
      </c>
      <c r="B23" s="41"/>
      <c r="C23" s="53" t="s">
        <v>93</v>
      </c>
      <c r="D23" s="53" t="s">
        <v>72</v>
      </c>
      <c r="E23" s="53" t="s">
        <v>97</v>
      </c>
      <c r="F23" s="63">
        <v>1</v>
      </c>
      <c r="G23" s="53"/>
      <c r="H23" s="138">
        <f t="shared" si="0"/>
        <v>0</v>
      </c>
    </row>
    <row r="24" spans="1:8" ht="12.75" customHeight="1" x14ac:dyDescent="0.2">
      <c r="A24" s="137">
        <v>15</v>
      </c>
      <c r="B24" s="41"/>
      <c r="C24" s="108" t="s">
        <v>94</v>
      </c>
      <c r="D24" s="20" t="s">
        <v>73</v>
      </c>
      <c r="E24" s="25" t="s">
        <v>101</v>
      </c>
      <c r="F24" s="64">
        <v>1</v>
      </c>
      <c r="G24" s="74"/>
      <c r="H24" s="138">
        <f t="shared" si="0"/>
        <v>0</v>
      </c>
    </row>
    <row r="25" spans="1:8" ht="12.75" customHeight="1" x14ac:dyDescent="0.2">
      <c r="A25" s="137">
        <v>16</v>
      </c>
      <c r="B25" s="41"/>
      <c r="C25" s="108" t="s">
        <v>95</v>
      </c>
      <c r="D25" s="20" t="s">
        <v>74</v>
      </c>
      <c r="E25" s="25" t="s">
        <v>102</v>
      </c>
      <c r="F25" s="64">
        <v>153.75</v>
      </c>
      <c r="G25" s="74"/>
      <c r="H25" s="138">
        <f t="shared" si="0"/>
        <v>0</v>
      </c>
    </row>
    <row r="26" spans="1:8" ht="12.75" customHeight="1" x14ac:dyDescent="0.2">
      <c r="A26" s="135">
        <v>17</v>
      </c>
      <c r="B26" s="40"/>
      <c r="C26" s="182" t="s">
        <v>95</v>
      </c>
      <c r="D26" s="20" t="s">
        <v>75</v>
      </c>
      <c r="E26" s="25" t="s">
        <v>100</v>
      </c>
      <c r="F26" s="64">
        <v>18</v>
      </c>
      <c r="G26" s="74"/>
      <c r="H26" s="138">
        <f t="shared" si="0"/>
        <v>0</v>
      </c>
    </row>
    <row r="27" spans="1:8" ht="12.75" customHeight="1" x14ac:dyDescent="0.2">
      <c r="A27" s="135">
        <v>18</v>
      </c>
      <c r="B27" s="40"/>
      <c r="C27" s="182" t="s">
        <v>95</v>
      </c>
      <c r="D27" s="20" t="s">
        <v>76</v>
      </c>
      <c r="E27" s="25" t="s">
        <v>100</v>
      </c>
      <c r="F27" s="64">
        <v>147</v>
      </c>
      <c r="G27" s="74"/>
      <c r="H27" s="138">
        <f t="shared" si="0"/>
        <v>0</v>
      </c>
    </row>
    <row r="28" spans="1:8" ht="12.75" customHeight="1" x14ac:dyDescent="0.2">
      <c r="A28" s="135">
        <v>19</v>
      </c>
      <c r="B28" s="40"/>
      <c r="C28" s="182" t="s">
        <v>95</v>
      </c>
      <c r="D28" s="20" t="s">
        <v>77</v>
      </c>
      <c r="E28" s="25" t="s">
        <v>100</v>
      </c>
      <c r="F28" s="64">
        <v>39</v>
      </c>
      <c r="G28" s="74"/>
      <c r="H28" s="138">
        <f t="shared" si="0"/>
        <v>0</v>
      </c>
    </row>
    <row r="29" spans="1:8" ht="12.75" customHeight="1" x14ac:dyDescent="0.2">
      <c r="A29" s="135">
        <v>20</v>
      </c>
      <c r="B29" s="40"/>
      <c r="C29" s="109" t="s">
        <v>96</v>
      </c>
      <c r="D29" s="27" t="s">
        <v>78</v>
      </c>
      <c r="E29" s="28" t="s">
        <v>103</v>
      </c>
      <c r="F29" s="63">
        <v>150000</v>
      </c>
      <c r="G29" s="73">
        <v>1</v>
      </c>
      <c r="H29" s="136">
        <f t="shared" si="0"/>
        <v>150000</v>
      </c>
    </row>
    <row r="30" spans="1:8" ht="12.75" customHeight="1" x14ac:dyDescent="0.2">
      <c r="A30" s="135">
        <v>21</v>
      </c>
      <c r="B30" s="40"/>
      <c r="C30" s="109" t="s">
        <v>96</v>
      </c>
      <c r="D30" s="27" t="s">
        <v>79</v>
      </c>
      <c r="E30" s="28" t="s">
        <v>100</v>
      </c>
      <c r="F30" s="63">
        <v>475</v>
      </c>
      <c r="G30" s="73"/>
      <c r="H30" s="136">
        <f t="shared" si="0"/>
        <v>0</v>
      </c>
    </row>
    <row r="31" spans="1:8" ht="12.75" customHeight="1" x14ac:dyDescent="0.2">
      <c r="A31" s="135">
        <v>22</v>
      </c>
      <c r="B31" s="40">
        <v>220</v>
      </c>
      <c r="C31" s="109" t="s">
        <v>96</v>
      </c>
      <c r="D31" s="27" t="s">
        <v>80</v>
      </c>
      <c r="E31" s="28" t="s">
        <v>101</v>
      </c>
      <c r="F31" s="63">
        <v>1</v>
      </c>
      <c r="G31" s="73"/>
      <c r="H31" s="136">
        <f t="shared" si="0"/>
        <v>0</v>
      </c>
    </row>
    <row r="32" spans="1:8" ht="12.75" customHeight="1" x14ac:dyDescent="0.2">
      <c r="A32" s="135">
        <v>23</v>
      </c>
      <c r="B32" s="40">
        <v>642</v>
      </c>
      <c r="C32" s="109" t="s">
        <v>96</v>
      </c>
      <c r="D32" s="27" t="s">
        <v>81</v>
      </c>
      <c r="E32" s="28" t="s">
        <v>97</v>
      </c>
      <c r="F32" s="63">
        <v>1</v>
      </c>
      <c r="G32" s="73"/>
      <c r="H32" s="136">
        <f t="shared" si="0"/>
        <v>0</v>
      </c>
    </row>
    <row r="33" spans="1:8" ht="12.75" customHeight="1" x14ac:dyDescent="0.2">
      <c r="A33" s="135">
        <v>24</v>
      </c>
      <c r="B33" s="40"/>
      <c r="C33" s="109" t="s">
        <v>96</v>
      </c>
      <c r="D33" s="27" t="s">
        <v>82</v>
      </c>
      <c r="E33" s="28" t="s">
        <v>100</v>
      </c>
      <c r="F33" s="63">
        <v>100</v>
      </c>
      <c r="G33" s="73"/>
      <c r="H33" s="136">
        <f t="shared" si="0"/>
        <v>0</v>
      </c>
    </row>
    <row r="34" spans="1:8" ht="12.75" customHeight="1" x14ac:dyDescent="0.2">
      <c r="A34" s="135">
        <v>25</v>
      </c>
      <c r="B34" s="40"/>
      <c r="C34" s="109" t="s">
        <v>96</v>
      </c>
      <c r="D34" s="27" t="s">
        <v>171</v>
      </c>
      <c r="E34" s="28" t="s">
        <v>98</v>
      </c>
      <c r="F34" s="63">
        <v>1040</v>
      </c>
      <c r="G34" s="73"/>
      <c r="H34" s="136">
        <f t="shared" si="0"/>
        <v>0</v>
      </c>
    </row>
    <row r="35" spans="1:8" ht="12.75" thickBot="1" x14ac:dyDescent="0.25">
      <c r="A35" s="140">
        <v>26</v>
      </c>
      <c r="B35" s="178"/>
      <c r="C35" s="115" t="s">
        <v>96</v>
      </c>
      <c r="D35" s="111" t="s">
        <v>172</v>
      </c>
      <c r="E35" s="179" t="s">
        <v>98</v>
      </c>
      <c r="F35" s="172">
        <v>80</v>
      </c>
      <c r="G35" s="113"/>
      <c r="H35" s="114">
        <f>SUM(F35*G35)</f>
        <v>0</v>
      </c>
    </row>
    <row r="36" spans="1:8" ht="12.75" thickBot="1" x14ac:dyDescent="0.25">
      <c r="A36" s="42"/>
      <c r="B36" s="42"/>
      <c r="C36" s="54"/>
      <c r="D36" s="32" t="s">
        <v>33</v>
      </c>
      <c r="E36" s="34"/>
      <c r="F36" s="60"/>
      <c r="G36" s="69"/>
      <c r="H36" s="98">
        <f>SUM(H10:H35)</f>
        <v>150000</v>
      </c>
    </row>
    <row r="37" spans="1:8" x14ac:dyDescent="0.2">
      <c r="A37" s="43"/>
      <c r="B37" s="43"/>
      <c r="C37" s="55"/>
      <c r="D37" s="23"/>
      <c r="E37" s="22"/>
      <c r="F37" s="61"/>
      <c r="G37" s="70"/>
      <c r="H37" s="96"/>
    </row>
    <row r="38" spans="1:8" ht="12.75" thickBot="1" x14ac:dyDescent="0.25">
      <c r="A38" s="43"/>
      <c r="B38" s="43"/>
      <c r="C38" s="55"/>
      <c r="D38" s="23"/>
      <c r="E38" s="22"/>
      <c r="F38" s="61"/>
      <c r="G38" s="75"/>
      <c r="H38" s="99"/>
    </row>
    <row r="39" spans="1:8" ht="12.75" thickBot="1" x14ac:dyDescent="0.25">
      <c r="A39" s="44"/>
      <c r="B39" s="122"/>
      <c r="C39" s="56"/>
      <c r="D39" s="19" t="s">
        <v>150</v>
      </c>
      <c r="E39" s="21"/>
      <c r="F39" s="62"/>
      <c r="G39" s="72"/>
      <c r="H39" s="97"/>
    </row>
    <row r="40" spans="1:8" x14ac:dyDescent="0.2">
      <c r="A40" s="135">
        <v>27</v>
      </c>
      <c r="B40" s="131"/>
      <c r="C40" s="132" t="s">
        <v>104</v>
      </c>
      <c r="D40" s="141" t="s">
        <v>108</v>
      </c>
      <c r="E40" s="133" t="s">
        <v>100</v>
      </c>
      <c r="F40" s="134">
        <v>1813</v>
      </c>
      <c r="G40" s="73"/>
      <c r="H40" s="136">
        <f>SUM(F40*G40)</f>
        <v>0</v>
      </c>
    </row>
    <row r="41" spans="1:8" x14ac:dyDescent="0.2">
      <c r="A41" s="137">
        <v>28</v>
      </c>
      <c r="B41" s="126"/>
      <c r="C41" s="127" t="s">
        <v>104</v>
      </c>
      <c r="D41" s="142" t="s">
        <v>174</v>
      </c>
      <c r="E41" s="128" t="s">
        <v>100</v>
      </c>
      <c r="F41" s="134">
        <v>212</v>
      </c>
      <c r="G41" s="74"/>
      <c r="H41" s="138">
        <f t="shared" ref="H41:H66" si="1">SUM(F41*G41)</f>
        <v>0</v>
      </c>
    </row>
    <row r="42" spans="1:8" x14ac:dyDescent="0.2">
      <c r="A42" s="135">
        <v>29</v>
      </c>
      <c r="B42" s="126"/>
      <c r="C42" s="127" t="s">
        <v>105</v>
      </c>
      <c r="D42" s="142" t="s">
        <v>109</v>
      </c>
      <c r="E42" s="128" t="s">
        <v>100</v>
      </c>
      <c r="F42" s="134">
        <v>5585</v>
      </c>
      <c r="G42" s="74"/>
      <c r="H42" s="138">
        <f t="shared" si="1"/>
        <v>0</v>
      </c>
    </row>
    <row r="43" spans="1:8" x14ac:dyDescent="0.2">
      <c r="A43" s="137">
        <v>30</v>
      </c>
      <c r="B43" s="126"/>
      <c r="C43" s="127" t="s">
        <v>105</v>
      </c>
      <c r="D43" s="142" t="s">
        <v>110</v>
      </c>
      <c r="E43" s="128" t="s">
        <v>100</v>
      </c>
      <c r="F43" s="134">
        <v>2360</v>
      </c>
      <c r="G43" s="74"/>
      <c r="H43" s="138">
        <f t="shared" si="1"/>
        <v>0</v>
      </c>
    </row>
    <row r="44" spans="1:8" x14ac:dyDescent="0.2">
      <c r="A44" s="135">
        <v>31</v>
      </c>
      <c r="B44" s="126"/>
      <c r="C44" s="127" t="s">
        <v>106</v>
      </c>
      <c r="D44" s="142" t="s">
        <v>111</v>
      </c>
      <c r="E44" s="128" t="s">
        <v>97</v>
      </c>
      <c r="F44" s="134">
        <v>7</v>
      </c>
      <c r="G44" s="74"/>
      <c r="H44" s="138">
        <f t="shared" si="1"/>
        <v>0</v>
      </c>
    </row>
    <row r="45" spans="1:8" x14ac:dyDescent="0.2">
      <c r="A45" s="137">
        <v>32</v>
      </c>
      <c r="B45" s="126"/>
      <c r="C45" s="127" t="s">
        <v>106</v>
      </c>
      <c r="D45" s="142" t="s">
        <v>175</v>
      </c>
      <c r="E45" s="128" t="s">
        <v>97</v>
      </c>
      <c r="F45" s="134">
        <v>6</v>
      </c>
      <c r="G45" s="74"/>
      <c r="H45" s="138">
        <f t="shared" si="1"/>
        <v>0</v>
      </c>
    </row>
    <row r="46" spans="1:8" x14ac:dyDescent="0.2">
      <c r="A46" s="135">
        <v>33</v>
      </c>
      <c r="B46" s="126"/>
      <c r="C46" s="127" t="s">
        <v>106</v>
      </c>
      <c r="D46" s="142" t="s">
        <v>112</v>
      </c>
      <c r="E46" s="128" t="s">
        <v>97</v>
      </c>
      <c r="F46" s="134">
        <v>44</v>
      </c>
      <c r="G46" s="74"/>
      <c r="H46" s="138">
        <f t="shared" si="1"/>
        <v>0</v>
      </c>
    </row>
    <row r="47" spans="1:8" x14ac:dyDescent="0.2">
      <c r="A47" s="137">
        <v>34</v>
      </c>
      <c r="B47" s="126"/>
      <c r="C47" s="127" t="s">
        <v>106</v>
      </c>
      <c r="D47" s="142" t="s">
        <v>113</v>
      </c>
      <c r="E47" s="128" t="s">
        <v>97</v>
      </c>
      <c r="F47" s="134">
        <v>1</v>
      </c>
      <c r="G47" s="74"/>
      <c r="H47" s="138">
        <f t="shared" si="1"/>
        <v>0</v>
      </c>
    </row>
    <row r="48" spans="1:8" x14ac:dyDescent="0.2">
      <c r="A48" s="135">
        <v>35</v>
      </c>
      <c r="B48" s="126"/>
      <c r="C48" s="127" t="s">
        <v>106</v>
      </c>
      <c r="D48" s="142" t="s">
        <v>114</v>
      </c>
      <c r="E48" s="128" t="s">
        <v>97</v>
      </c>
      <c r="F48" s="134">
        <v>2</v>
      </c>
      <c r="G48" s="74"/>
      <c r="H48" s="138">
        <f t="shared" si="1"/>
        <v>0</v>
      </c>
    </row>
    <row r="49" spans="1:8" x14ac:dyDescent="0.2">
      <c r="A49" s="137">
        <v>36</v>
      </c>
      <c r="B49" s="126"/>
      <c r="C49" s="127" t="s">
        <v>106</v>
      </c>
      <c r="D49" s="142" t="s">
        <v>115</v>
      </c>
      <c r="E49" s="128" t="s">
        <v>97</v>
      </c>
      <c r="F49" s="134">
        <v>19</v>
      </c>
      <c r="G49" s="74"/>
      <c r="H49" s="138">
        <f t="shared" si="1"/>
        <v>0</v>
      </c>
    </row>
    <row r="50" spans="1:8" x14ac:dyDescent="0.2">
      <c r="A50" s="135">
        <v>37</v>
      </c>
      <c r="B50" s="126"/>
      <c r="C50" s="127" t="s">
        <v>106</v>
      </c>
      <c r="D50" s="142" t="s">
        <v>116</v>
      </c>
      <c r="E50" s="128" t="s">
        <v>97</v>
      </c>
      <c r="F50" s="134">
        <v>2</v>
      </c>
      <c r="G50" s="74"/>
      <c r="H50" s="138">
        <f t="shared" si="1"/>
        <v>0</v>
      </c>
    </row>
    <row r="51" spans="1:8" x14ac:dyDescent="0.2">
      <c r="A51" s="137">
        <v>38</v>
      </c>
      <c r="B51" s="126"/>
      <c r="C51" s="127" t="s">
        <v>106</v>
      </c>
      <c r="D51" s="142" t="s">
        <v>117</v>
      </c>
      <c r="E51" s="128" t="s">
        <v>97</v>
      </c>
      <c r="F51" s="134">
        <v>1</v>
      </c>
      <c r="G51" s="74"/>
      <c r="H51" s="138">
        <f t="shared" si="1"/>
        <v>0</v>
      </c>
    </row>
    <row r="52" spans="1:8" x14ac:dyDescent="0.2">
      <c r="A52" s="135">
        <v>39</v>
      </c>
      <c r="B52" s="126"/>
      <c r="C52" s="127" t="s">
        <v>87</v>
      </c>
      <c r="D52" s="142" t="s">
        <v>118</v>
      </c>
      <c r="E52" s="128" t="s">
        <v>97</v>
      </c>
      <c r="F52" s="134">
        <v>56</v>
      </c>
      <c r="G52" s="74"/>
      <c r="H52" s="138">
        <f t="shared" si="1"/>
        <v>0</v>
      </c>
    </row>
    <row r="53" spans="1:8" x14ac:dyDescent="0.2">
      <c r="A53" s="137">
        <v>40</v>
      </c>
      <c r="B53" s="126"/>
      <c r="C53" s="127" t="s">
        <v>87</v>
      </c>
      <c r="D53" s="142" t="s">
        <v>119</v>
      </c>
      <c r="E53" s="128" t="s">
        <v>97</v>
      </c>
      <c r="F53" s="134">
        <v>49</v>
      </c>
      <c r="G53" s="74"/>
      <c r="H53" s="138">
        <f t="shared" si="1"/>
        <v>0</v>
      </c>
    </row>
    <row r="54" spans="1:8" x14ac:dyDescent="0.2">
      <c r="A54" s="135">
        <v>41</v>
      </c>
      <c r="B54" s="126"/>
      <c r="C54" s="127" t="s">
        <v>87</v>
      </c>
      <c r="D54" s="142" t="s">
        <v>120</v>
      </c>
      <c r="E54" s="128" t="s">
        <v>100</v>
      </c>
      <c r="F54" s="134">
        <v>1</v>
      </c>
      <c r="G54" s="74"/>
      <c r="H54" s="138">
        <f t="shared" si="1"/>
        <v>0</v>
      </c>
    </row>
    <row r="55" spans="1:8" x14ac:dyDescent="0.2">
      <c r="A55" s="137">
        <v>42</v>
      </c>
      <c r="B55" s="126"/>
      <c r="C55" s="127" t="s">
        <v>87</v>
      </c>
      <c r="D55" s="142" t="s">
        <v>121</v>
      </c>
      <c r="E55" s="128" t="s">
        <v>97</v>
      </c>
      <c r="F55" s="134">
        <v>19</v>
      </c>
      <c r="G55" s="74"/>
      <c r="H55" s="138">
        <f t="shared" si="1"/>
        <v>0</v>
      </c>
    </row>
    <row r="56" spans="1:8" x14ac:dyDescent="0.2">
      <c r="A56" s="135">
        <v>43</v>
      </c>
      <c r="B56" s="126"/>
      <c r="C56" s="127" t="s">
        <v>87</v>
      </c>
      <c r="D56" s="142" t="s">
        <v>122</v>
      </c>
      <c r="E56" s="128" t="s">
        <v>97</v>
      </c>
      <c r="F56" s="134">
        <v>1</v>
      </c>
      <c r="G56" s="74"/>
      <c r="H56" s="138">
        <f t="shared" si="1"/>
        <v>0</v>
      </c>
    </row>
    <row r="57" spans="1:8" x14ac:dyDescent="0.2">
      <c r="A57" s="137">
        <v>44</v>
      </c>
      <c r="B57" s="126"/>
      <c r="C57" s="127" t="s">
        <v>87</v>
      </c>
      <c r="D57" s="142" t="s">
        <v>123</v>
      </c>
      <c r="E57" s="128" t="s">
        <v>97</v>
      </c>
      <c r="F57" s="134">
        <v>1</v>
      </c>
      <c r="G57" s="74"/>
      <c r="H57" s="138">
        <f t="shared" si="1"/>
        <v>0</v>
      </c>
    </row>
    <row r="58" spans="1:8" x14ac:dyDescent="0.2">
      <c r="A58" s="135">
        <v>45</v>
      </c>
      <c r="B58" s="126"/>
      <c r="C58" s="127" t="s">
        <v>87</v>
      </c>
      <c r="D58" s="142" t="s">
        <v>124</v>
      </c>
      <c r="E58" s="128" t="s">
        <v>100</v>
      </c>
      <c r="F58" s="134">
        <v>1</v>
      </c>
      <c r="G58" s="74"/>
      <c r="H58" s="138">
        <f t="shared" si="1"/>
        <v>0</v>
      </c>
    </row>
    <row r="59" spans="1:8" x14ac:dyDescent="0.2">
      <c r="A59" s="137">
        <v>46</v>
      </c>
      <c r="B59" s="126"/>
      <c r="C59" s="127" t="s">
        <v>87</v>
      </c>
      <c r="D59" s="20" t="s">
        <v>125</v>
      </c>
      <c r="E59" s="128" t="s">
        <v>97</v>
      </c>
      <c r="F59" s="134">
        <v>1</v>
      </c>
      <c r="G59" s="74"/>
      <c r="H59" s="138">
        <f t="shared" si="1"/>
        <v>0</v>
      </c>
    </row>
    <row r="60" spans="1:8" x14ac:dyDescent="0.2">
      <c r="A60" s="135">
        <v>47</v>
      </c>
      <c r="B60" s="126"/>
      <c r="C60" s="127" t="s">
        <v>87</v>
      </c>
      <c r="D60" s="142" t="s">
        <v>126</v>
      </c>
      <c r="E60" s="128" t="s">
        <v>97</v>
      </c>
      <c r="F60" s="134">
        <v>1</v>
      </c>
      <c r="G60" s="74"/>
      <c r="H60" s="138">
        <f t="shared" si="1"/>
        <v>0</v>
      </c>
    </row>
    <row r="61" spans="1:8" x14ac:dyDescent="0.2">
      <c r="A61" s="137">
        <v>48</v>
      </c>
      <c r="B61" s="126"/>
      <c r="C61" s="127" t="s">
        <v>87</v>
      </c>
      <c r="D61" s="142" t="s">
        <v>160</v>
      </c>
      <c r="E61" s="128" t="s">
        <v>97</v>
      </c>
      <c r="F61" s="134">
        <v>1</v>
      </c>
      <c r="G61" s="74"/>
      <c r="H61" s="138">
        <f t="shared" si="1"/>
        <v>0</v>
      </c>
    </row>
    <row r="62" spans="1:8" x14ac:dyDescent="0.2">
      <c r="A62" s="135">
        <v>49</v>
      </c>
      <c r="B62" s="41"/>
      <c r="C62" s="108" t="s">
        <v>87</v>
      </c>
      <c r="D62" s="20" t="s">
        <v>127</v>
      </c>
      <c r="E62" s="130" t="s">
        <v>100</v>
      </c>
      <c r="F62" s="134">
        <v>1</v>
      </c>
      <c r="G62" s="74"/>
      <c r="H62" s="138">
        <f t="shared" si="1"/>
        <v>0</v>
      </c>
    </row>
    <row r="63" spans="1:8" x14ac:dyDescent="0.2">
      <c r="A63" s="137">
        <v>50</v>
      </c>
      <c r="B63" s="41"/>
      <c r="C63" s="108" t="s">
        <v>88</v>
      </c>
      <c r="D63" s="20" t="s">
        <v>128</v>
      </c>
      <c r="E63" s="130" t="s">
        <v>97</v>
      </c>
      <c r="F63" s="129">
        <v>19</v>
      </c>
      <c r="G63" s="74"/>
      <c r="H63" s="138">
        <f t="shared" si="1"/>
        <v>0</v>
      </c>
    </row>
    <row r="64" spans="1:8" x14ac:dyDescent="0.2">
      <c r="A64" s="137">
        <v>51</v>
      </c>
      <c r="B64" s="41"/>
      <c r="C64" s="108" t="s">
        <v>106</v>
      </c>
      <c r="D64" s="20" t="s">
        <v>129</v>
      </c>
      <c r="E64" s="130" t="s">
        <v>97</v>
      </c>
      <c r="F64" s="129">
        <v>40</v>
      </c>
      <c r="G64" s="74"/>
      <c r="H64" s="138">
        <f t="shared" si="1"/>
        <v>0</v>
      </c>
    </row>
    <row r="65" spans="1:8" x14ac:dyDescent="0.2">
      <c r="A65" s="137">
        <v>52</v>
      </c>
      <c r="B65" s="41"/>
      <c r="C65" s="108" t="s">
        <v>176</v>
      </c>
      <c r="D65" s="20" t="s">
        <v>177</v>
      </c>
      <c r="E65" s="130" t="s">
        <v>100</v>
      </c>
      <c r="F65" s="129">
        <v>212</v>
      </c>
      <c r="G65" s="74"/>
      <c r="H65" s="138">
        <f t="shared" si="1"/>
        <v>0</v>
      </c>
    </row>
    <row r="66" spans="1:8" ht="12.75" thickBot="1" x14ac:dyDescent="0.25">
      <c r="A66" s="110">
        <v>53</v>
      </c>
      <c r="B66" s="116"/>
      <c r="C66" s="115" t="s">
        <v>107</v>
      </c>
      <c r="D66" s="111" t="s">
        <v>147</v>
      </c>
      <c r="E66" s="139" t="s">
        <v>100</v>
      </c>
      <c r="F66" s="184">
        <v>1813</v>
      </c>
      <c r="G66" s="113"/>
      <c r="H66" s="114">
        <f t="shared" si="1"/>
        <v>0</v>
      </c>
    </row>
    <row r="67" spans="1:8" ht="12.75" thickBot="1" x14ac:dyDescent="0.25">
      <c r="A67" s="43"/>
      <c r="B67" s="43"/>
      <c r="C67" s="55"/>
      <c r="D67" s="79" t="s">
        <v>162</v>
      </c>
      <c r="E67" s="22"/>
      <c r="F67" s="61"/>
      <c r="G67" s="124"/>
      <c r="H67" s="125">
        <f>SUM(H40:H66)+H36</f>
        <v>150000</v>
      </c>
    </row>
    <row r="68" spans="1:8" x14ac:dyDescent="0.2">
      <c r="A68" s="43"/>
      <c r="B68" s="43"/>
      <c r="C68" s="55"/>
      <c r="D68" s="23"/>
      <c r="E68" s="22"/>
      <c r="F68" s="61"/>
      <c r="G68" s="70"/>
      <c r="H68" s="96"/>
    </row>
    <row r="69" spans="1:8" ht="12.75" thickBot="1" x14ac:dyDescent="0.25">
      <c r="A69" s="43"/>
      <c r="B69" s="43"/>
      <c r="C69" s="55"/>
      <c r="D69" s="23"/>
      <c r="E69" s="22"/>
      <c r="F69" s="61"/>
      <c r="G69" s="70"/>
      <c r="H69" s="96"/>
    </row>
    <row r="70" spans="1:8" ht="12.75" thickBot="1" x14ac:dyDescent="0.25">
      <c r="A70" s="44"/>
      <c r="B70" s="122"/>
      <c r="C70" s="56"/>
      <c r="D70" s="19" t="s">
        <v>156</v>
      </c>
      <c r="E70" s="21"/>
      <c r="F70" s="62"/>
      <c r="G70" s="72"/>
      <c r="H70" s="97"/>
    </row>
    <row r="71" spans="1:8" x14ac:dyDescent="0.2">
      <c r="A71" s="135">
        <v>54</v>
      </c>
      <c r="B71" s="40"/>
      <c r="C71" s="144" t="s">
        <v>104</v>
      </c>
      <c r="D71" s="27" t="s">
        <v>130</v>
      </c>
      <c r="E71" s="28" t="s">
        <v>100</v>
      </c>
      <c r="F71" s="63">
        <v>5585</v>
      </c>
      <c r="G71" s="73"/>
      <c r="H71" s="145">
        <f>SUM(F71*G71)</f>
        <v>0</v>
      </c>
    </row>
    <row r="72" spans="1:8" x14ac:dyDescent="0.2">
      <c r="A72" s="137">
        <v>55</v>
      </c>
      <c r="B72" s="41"/>
      <c r="C72" s="53" t="s">
        <v>104</v>
      </c>
      <c r="D72" s="20" t="s">
        <v>108</v>
      </c>
      <c r="E72" s="25" t="s">
        <v>100</v>
      </c>
      <c r="F72" s="63">
        <v>4173</v>
      </c>
      <c r="G72" s="74"/>
      <c r="H72" s="138">
        <f t="shared" ref="H72:H91" si="2">SUM(F72*G72)</f>
        <v>0</v>
      </c>
    </row>
    <row r="73" spans="1:8" x14ac:dyDescent="0.2">
      <c r="A73" s="135">
        <v>56</v>
      </c>
      <c r="B73" s="41"/>
      <c r="C73" s="53" t="s">
        <v>104</v>
      </c>
      <c r="D73" s="20" t="s">
        <v>174</v>
      </c>
      <c r="E73" s="25" t="s">
        <v>100</v>
      </c>
      <c r="F73" s="63">
        <v>212</v>
      </c>
      <c r="G73" s="74"/>
      <c r="H73" s="138">
        <f t="shared" si="2"/>
        <v>0</v>
      </c>
    </row>
    <row r="74" spans="1:8" x14ac:dyDescent="0.2">
      <c r="A74" s="135">
        <v>57</v>
      </c>
      <c r="B74" s="41"/>
      <c r="C74" s="53" t="s">
        <v>106</v>
      </c>
      <c r="D74" s="20" t="s">
        <v>111</v>
      </c>
      <c r="E74" s="25" t="s">
        <v>97</v>
      </c>
      <c r="F74" s="63">
        <v>7</v>
      </c>
      <c r="G74" s="74"/>
      <c r="H74" s="138">
        <f t="shared" si="2"/>
        <v>0</v>
      </c>
    </row>
    <row r="75" spans="1:8" x14ac:dyDescent="0.2">
      <c r="A75" s="137">
        <v>58</v>
      </c>
      <c r="B75" s="41"/>
      <c r="C75" s="53" t="s">
        <v>106</v>
      </c>
      <c r="D75" s="20" t="s">
        <v>175</v>
      </c>
      <c r="E75" s="25" t="s">
        <v>97</v>
      </c>
      <c r="F75" s="63">
        <v>6</v>
      </c>
      <c r="G75" s="74"/>
      <c r="H75" s="138">
        <f t="shared" si="2"/>
        <v>0</v>
      </c>
    </row>
    <row r="76" spans="1:8" x14ac:dyDescent="0.2">
      <c r="A76" s="135">
        <v>59</v>
      </c>
      <c r="B76" s="41"/>
      <c r="C76" s="53" t="s">
        <v>106</v>
      </c>
      <c r="D76" s="20" t="s">
        <v>112</v>
      </c>
      <c r="E76" s="25" t="s">
        <v>97</v>
      </c>
      <c r="F76" s="63">
        <v>44</v>
      </c>
      <c r="G76" s="74"/>
      <c r="H76" s="138">
        <f t="shared" si="2"/>
        <v>0</v>
      </c>
    </row>
    <row r="77" spans="1:8" x14ac:dyDescent="0.2">
      <c r="A77" s="135">
        <v>60</v>
      </c>
      <c r="B77" s="41"/>
      <c r="C77" s="53" t="s">
        <v>106</v>
      </c>
      <c r="D77" s="20" t="s">
        <v>113</v>
      </c>
      <c r="E77" s="25" t="s">
        <v>97</v>
      </c>
      <c r="F77" s="63">
        <v>1</v>
      </c>
      <c r="G77" s="74"/>
      <c r="H77" s="138">
        <f t="shared" si="2"/>
        <v>0</v>
      </c>
    </row>
    <row r="78" spans="1:8" x14ac:dyDescent="0.2">
      <c r="A78" s="137">
        <v>61</v>
      </c>
      <c r="B78" s="41"/>
      <c r="C78" s="53" t="s">
        <v>106</v>
      </c>
      <c r="D78" s="20" t="s">
        <v>114</v>
      </c>
      <c r="E78" s="25" t="s">
        <v>97</v>
      </c>
      <c r="F78" s="63">
        <v>2</v>
      </c>
      <c r="G78" s="74"/>
      <c r="H78" s="138">
        <f t="shared" si="2"/>
        <v>0</v>
      </c>
    </row>
    <row r="79" spans="1:8" x14ac:dyDescent="0.2">
      <c r="A79" s="135">
        <v>62</v>
      </c>
      <c r="B79" s="41"/>
      <c r="C79" s="53" t="s">
        <v>106</v>
      </c>
      <c r="D79" s="20" t="s">
        <v>115</v>
      </c>
      <c r="E79" s="25" t="s">
        <v>97</v>
      </c>
      <c r="F79" s="63">
        <v>19</v>
      </c>
      <c r="G79" s="74"/>
      <c r="H79" s="138">
        <f t="shared" si="2"/>
        <v>0</v>
      </c>
    </row>
    <row r="80" spans="1:8" x14ac:dyDescent="0.2">
      <c r="A80" s="135">
        <v>63</v>
      </c>
      <c r="B80" s="41"/>
      <c r="C80" s="53" t="s">
        <v>106</v>
      </c>
      <c r="D80" s="20" t="s">
        <v>116</v>
      </c>
      <c r="E80" s="25" t="s">
        <v>97</v>
      </c>
      <c r="F80" s="63">
        <v>2</v>
      </c>
      <c r="G80" s="74"/>
      <c r="H80" s="138">
        <f t="shared" si="2"/>
        <v>0</v>
      </c>
    </row>
    <row r="81" spans="1:10" x14ac:dyDescent="0.2">
      <c r="A81" s="137">
        <v>64</v>
      </c>
      <c r="B81" s="41"/>
      <c r="C81" s="53" t="s">
        <v>106</v>
      </c>
      <c r="D81" s="20" t="s">
        <v>117</v>
      </c>
      <c r="E81" s="25" t="s">
        <v>97</v>
      </c>
      <c r="F81" s="63">
        <v>1</v>
      </c>
      <c r="G81" s="74"/>
      <c r="H81" s="138">
        <f t="shared" si="2"/>
        <v>0</v>
      </c>
    </row>
    <row r="82" spans="1:10" x14ac:dyDescent="0.2">
      <c r="A82" s="135">
        <v>65</v>
      </c>
      <c r="B82" s="41"/>
      <c r="C82" s="53" t="s">
        <v>87</v>
      </c>
      <c r="D82" s="20" t="s">
        <v>118</v>
      </c>
      <c r="E82" s="25" t="s">
        <v>97</v>
      </c>
      <c r="F82" s="63">
        <v>56</v>
      </c>
      <c r="G82" s="74"/>
      <c r="H82" s="138">
        <f t="shared" si="2"/>
        <v>0</v>
      </c>
    </row>
    <row r="83" spans="1:10" x14ac:dyDescent="0.2">
      <c r="A83" s="135">
        <v>66</v>
      </c>
      <c r="B83" s="41"/>
      <c r="C83" s="53" t="s">
        <v>87</v>
      </c>
      <c r="D83" s="20" t="s">
        <v>119</v>
      </c>
      <c r="E83" s="25" t="s">
        <v>97</v>
      </c>
      <c r="F83" s="63">
        <v>49</v>
      </c>
      <c r="G83" s="74"/>
      <c r="H83" s="138">
        <f t="shared" si="2"/>
        <v>0</v>
      </c>
    </row>
    <row r="84" spans="1:10" x14ac:dyDescent="0.2">
      <c r="A84" s="137">
        <v>67</v>
      </c>
      <c r="B84" s="41"/>
      <c r="C84" s="53" t="s">
        <v>87</v>
      </c>
      <c r="D84" s="20" t="s">
        <v>120</v>
      </c>
      <c r="E84" s="25" t="s">
        <v>100</v>
      </c>
      <c r="F84" s="63">
        <v>1</v>
      </c>
      <c r="G84" s="74"/>
      <c r="H84" s="138">
        <f t="shared" si="2"/>
        <v>0</v>
      </c>
    </row>
    <row r="85" spans="1:10" x14ac:dyDescent="0.2">
      <c r="A85" s="135">
        <v>68</v>
      </c>
      <c r="B85" s="41"/>
      <c r="C85" s="53" t="s">
        <v>87</v>
      </c>
      <c r="D85" s="20" t="s">
        <v>121</v>
      </c>
      <c r="E85" s="25" t="s">
        <v>97</v>
      </c>
      <c r="F85" s="63">
        <v>19</v>
      </c>
      <c r="G85" s="74"/>
      <c r="H85" s="138">
        <f t="shared" si="2"/>
        <v>0</v>
      </c>
    </row>
    <row r="86" spans="1:10" x14ac:dyDescent="0.2">
      <c r="A86" s="135">
        <v>69</v>
      </c>
      <c r="B86" s="41"/>
      <c r="C86" s="53" t="s">
        <v>87</v>
      </c>
      <c r="D86" s="20" t="s">
        <v>131</v>
      </c>
      <c r="E86" s="25" t="s">
        <v>97</v>
      </c>
      <c r="F86" s="63">
        <v>1</v>
      </c>
      <c r="G86" s="74"/>
      <c r="H86" s="138">
        <f t="shared" si="2"/>
        <v>0</v>
      </c>
    </row>
    <row r="87" spans="1:10" x14ac:dyDescent="0.2">
      <c r="A87" s="137">
        <v>70</v>
      </c>
      <c r="B87" s="41"/>
      <c r="C87" s="53" t="s">
        <v>87</v>
      </c>
      <c r="D87" s="20" t="s">
        <v>132</v>
      </c>
      <c r="E87" s="25" t="s">
        <v>97</v>
      </c>
      <c r="F87" s="63">
        <v>1</v>
      </c>
      <c r="G87" s="74"/>
      <c r="H87" s="138">
        <f t="shared" si="2"/>
        <v>0</v>
      </c>
    </row>
    <row r="88" spans="1:10" x14ac:dyDescent="0.2">
      <c r="A88" s="137">
        <v>71</v>
      </c>
      <c r="B88" s="41"/>
      <c r="C88" s="53" t="s">
        <v>87</v>
      </c>
      <c r="D88" s="20" t="s">
        <v>124</v>
      </c>
      <c r="E88" s="25" t="s">
        <v>100</v>
      </c>
      <c r="F88" s="64">
        <v>1</v>
      </c>
      <c r="G88" s="74"/>
      <c r="H88" s="138">
        <f>SUM(F88*G88)</f>
        <v>0</v>
      </c>
    </row>
    <row r="89" spans="1:10" x14ac:dyDescent="0.2">
      <c r="A89" s="137">
        <v>72</v>
      </c>
      <c r="B89" s="41"/>
      <c r="C89" s="127" t="s">
        <v>87</v>
      </c>
      <c r="D89" s="20" t="s">
        <v>125</v>
      </c>
      <c r="E89" s="25" t="s">
        <v>97</v>
      </c>
      <c r="F89" s="64">
        <v>1</v>
      </c>
      <c r="G89" s="74"/>
      <c r="H89" s="138">
        <f>SUM(F89*G89)</f>
        <v>0</v>
      </c>
    </row>
    <row r="90" spans="1:10" x14ac:dyDescent="0.2">
      <c r="A90" s="137">
        <v>73</v>
      </c>
      <c r="B90" s="41"/>
      <c r="C90" s="53" t="s">
        <v>87</v>
      </c>
      <c r="D90" s="20" t="s">
        <v>126</v>
      </c>
      <c r="E90" s="25" t="s">
        <v>97</v>
      </c>
      <c r="F90" s="64">
        <v>1</v>
      </c>
      <c r="G90" s="74"/>
      <c r="H90" s="138">
        <f t="shared" si="2"/>
        <v>0</v>
      </c>
    </row>
    <row r="91" spans="1:10" x14ac:dyDescent="0.2">
      <c r="A91" s="137">
        <v>74</v>
      </c>
      <c r="B91" s="41"/>
      <c r="C91" s="53" t="s">
        <v>87</v>
      </c>
      <c r="D91" s="20" t="s">
        <v>160</v>
      </c>
      <c r="E91" s="25" t="s">
        <v>97</v>
      </c>
      <c r="F91" s="64">
        <v>1</v>
      </c>
      <c r="G91" s="74"/>
      <c r="H91" s="138">
        <f t="shared" si="2"/>
        <v>0</v>
      </c>
    </row>
    <row r="92" spans="1:10" x14ac:dyDescent="0.2">
      <c r="A92" s="137">
        <v>75</v>
      </c>
      <c r="B92" s="41"/>
      <c r="C92" s="108" t="s">
        <v>87</v>
      </c>
      <c r="D92" s="20" t="s">
        <v>127</v>
      </c>
      <c r="E92" s="130" t="s">
        <v>100</v>
      </c>
      <c r="F92" s="64">
        <v>1</v>
      </c>
      <c r="G92" s="74"/>
      <c r="H92" s="138">
        <f>SUM(F92*G92)</f>
        <v>0</v>
      </c>
    </row>
    <row r="93" spans="1:10" x14ac:dyDescent="0.2">
      <c r="A93" s="137">
        <v>76</v>
      </c>
      <c r="B93" s="41"/>
      <c r="C93" s="108" t="s">
        <v>88</v>
      </c>
      <c r="D93" s="20" t="s">
        <v>128</v>
      </c>
      <c r="E93" s="130" t="s">
        <v>97</v>
      </c>
      <c r="F93" s="64">
        <v>19</v>
      </c>
      <c r="G93" s="74"/>
      <c r="H93" s="138">
        <f t="shared" ref="H93:H95" si="3">SUM(F93*G93)</f>
        <v>0</v>
      </c>
    </row>
    <row r="94" spans="1:10" x14ac:dyDescent="0.2">
      <c r="A94" s="137">
        <v>77</v>
      </c>
      <c r="B94" s="41"/>
      <c r="C94" s="108" t="s">
        <v>176</v>
      </c>
      <c r="D94" s="20" t="s">
        <v>177</v>
      </c>
      <c r="E94" s="130" t="s">
        <v>100</v>
      </c>
      <c r="F94" s="64">
        <v>212</v>
      </c>
      <c r="G94" s="74"/>
      <c r="H94" s="138">
        <f t="shared" si="3"/>
        <v>0</v>
      </c>
    </row>
    <row r="95" spans="1:10" ht="12.75" thickBot="1" x14ac:dyDescent="0.25">
      <c r="A95" s="110">
        <v>78</v>
      </c>
      <c r="B95" s="116"/>
      <c r="C95" s="115" t="s">
        <v>107</v>
      </c>
      <c r="D95" s="111" t="s">
        <v>147</v>
      </c>
      <c r="E95" s="139" t="s">
        <v>100</v>
      </c>
      <c r="F95" s="112">
        <v>1813</v>
      </c>
      <c r="G95" s="113"/>
      <c r="H95" s="114">
        <f t="shared" si="3"/>
        <v>0</v>
      </c>
    </row>
    <row r="96" spans="1:10" ht="12.75" thickBot="1" x14ac:dyDescent="0.25">
      <c r="A96" s="43"/>
      <c r="B96" s="43"/>
      <c r="C96" s="55"/>
      <c r="D96" s="79" t="s">
        <v>163</v>
      </c>
      <c r="E96" s="22"/>
      <c r="F96" s="61"/>
      <c r="G96" s="124"/>
      <c r="H96" s="125">
        <f>SUM(H71:H95)+H36</f>
        <v>150000</v>
      </c>
      <c r="J96" s="183"/>
    </row>
    <row r="97" spans="1:8" x14ac:dyDescent="0.2">
      <c r="A97" s="43"/>
      <c r="B97" s="43"/>
      <c r="C97" s="55"/>
      <c r="D97" s="23"/>
      <c r="E97" s="22"/>
      <c r="F97" s="61"/>
      <c r="G97" s="70"/>
      <c r="H97" s="96"/>
    </row>
    <row r="98" spans="1:8" ht="12.75" thickBot="1" x14ac:dyDescent="0.25">
      <c r="A98" s="43"/>
      <c r="B98" s="43"/>
      <c r="C98" s="55"/>
      <c r="D98" s="23"/>
      <c r="E98" s="22"/>
      <c r="F98" s="61"/>
      <c r="G98" s="70"/>
      <c r="H98" s="96"/>
    </row>
    <row r="99" spans="1:8" ht="12.75" thickBot="1" x14ac:dyDescent="0.25">
      <c r="A99" s="44"/>
      <c r="B99" s="122"/>
      <c r="C99" s="56"/>
      <c r="D99" s="19" t="s">
        <v>157</v>
      </c>
      <c r="E99" s="21"/>
      <c r="F99" s="62"/>
      <c r="G99" s="72"/>
      <c r="H99" s="97"/>
    </row>
    <row r="100" spans="1:8" x14ac:dyDescent="0.2">
      <c r="A100" s="164">
        <v>79</v>
      </c>
      <c r="B100" s="165"/>
      <c r="C100" s="166" t="s">
        <v>104</v>
      </c>
      <c r="D100" s="167" t="s">
        <v>174</v>
      </c>
      <c r="E100" s="168" t="s">
        <v>100</v>
      </c>
      <c r="F100" s="169">
        <v>212</v>
      </c>
      <c r="G100" s="170"/>
      <c r="H100" s="171">
        <f>SUM(F100*G100)</f>
        <v>0</v>
      </c>
    </row>
    <row r="101" spans="1:8" x14ac:dyDescent="0.2">
      <c r="A101" s="137">
        <v>80</v>
      </c>
      <c r="B101" s="41"/>
      <c r="C101" s="53" t="s">
        <v>133</v>
      </c>
      <c r="D101" s="20" t="s">
        <v>135</v>
      </c>
      <c r="E101" s="25" t="s">
        <v>100</v>
      </c>
      <c r="F101" s="63">
        <v>9758</v>
      </c>
      <c r="G101" s="74"/>
      <c r="H101" s="138">
        <f t="shared" ref="H101:H120" si="4">SUM(F101*G101)</f>
        <v>0</v>
      </c>
    </row>
    <row r="102" spans="1:8" x14ac:dyDescent="0.2">
      <c r="A102" s="135">
        <v>81</v>
      </c>
      <c r="B102" s="41"/>
      <c r="C102" s="53" t="s">
        <v>134</v>
      </c>
      <c r="D102" s="20" t="s">
        <v>136</v>
      </c>
      <c r="E102" s="25" t="s">
        <v>97</v>
      </c>
      <c r="F102" s="63">
        <v>19</v>
      </c>
      <c r="G102" s="74"/>
      <c r="H102" s="138">
        <f t="shared" si="4"/>
        <v>0</v>
      </c>
    </row>
    <row r="103" spans="1:8" x14ac:dyDescent="0.2">
      <c r="A103" s="137">
        <v>82</v>
      </c>
      <c r="B103" s="41"/>
      <c r="C103" s="53" t="s">
        <v>134</v>
      </c>
      <c r="D103" s="20" t="s">
        <v>137</v>
      </c>
      <c r="E103" s="25" t="s">
        <v>97</v>
      </c>
      <c r="F103" s="63">
        <v>2</v>
      </c>
      <c r="G103" s="74"/>
      <c r="H103" s="138">
        <f t="shared" si="4"/>
        <v>0</v>
      </c>
    </row>
    <row r="104" spans="1:8" x14ac:dyDescent="0.2">
      <c r="A104" s="137">
        <v>83</v>
      </c>
      <c r="B104" s="41"/>
      <c r="C104" s="53" t="s">
        <v>134</v>
      </c>
      <c r="D104" s="20" t="s">
        <v>178</v>
      </c>
      <c r="E104" s="25" t="s">
        <v>97</v>
      </c>
      <c r="F104" s="63">
        <v>6</v>
      </c>
      <c r="G104" s="74"/>
      <c r="H104" s="138">
        <f t="shared" si="4"/>
        <v>0</v>
      </c>
    </row>
    <row r="105" spans="1:8" x14ac:dyDescent="0.2">
      <c r="A105" s="135">
        <v>84</v>
      </c>
      <c r="B105" s="41"/>
      <c r="C105" s="53" t="s">
        <v>134</v>
      </c>
      <c r="D105" s="20" t="s">
        <v>138</v>
      </c>
      <c r="E105" s="25" t="s">
        <v>97</v>
      </c>
      <c r="F105" s="63">
        <v>44</v>
      </c>
      <c r="G105" s="74"/>
      <c r="H105" s="138">
        <f t="shared" si="4"/>
        <v>0</v>
      </c>
    </row>
    <row r="106" spans="1:8" x14ac:dyDescent="0.2">
      <c r="A106" s="137">
        <v>85</v>
      </c>
      <c r="B106" s="41"/>
      <c r="C106" s="53" t="s">
        <v>134</v>
      </c>
      <c r="D106" s="20" t="s">
        <v>139</v>
      </c>
      <c r="E106" s="25" t="s">
        <v>97</v>
      </c>
      <c r="F106" s="63">
        <v>1</v>
      </c>
      <c r="G106" s="74"/>
      <c r="H106" s="138">
        <f t="shared" si="4"/>
        <v>0</v>
      </c>
    </row>
    <row r="107" spans="1:8" x14ac:dyDescent="0.2">
      <c r="A107" s="137">
        <v>86</v>
      </c>
      <c r="B107" s="41"/>
      <c r="C107" s="53" t="s">
        <v>106</v>
      </c>
      <c r="D107" s="20" t="s">
        <v>140</v>
      </c>
      <c r="E107" s="25" t="s">
        <v>97</v>
      </c>
      <c r="F107" s="63">
        <v>5</v>
      </c>
      <c r="G107" s="74"/>
      <c r="H107" s="138">
        <f t="shared" si="4"/>
        <v>0</v>
      </c>
    </row>
    <row r="108" spans="1:8" x14ac:dyDescent="0.2">
      <c r="A108" s="135">
        <v>87</v>
      </c>
      <c r="B108" s="41"/>
      <c r="C108" s="53" t="s">
        <v>106</v>
      </c>
      <c r="D108" s="20" t="s">
        <v>141</v>
      </c>
      <c r="E108" s="25" t="s">
        <v>97</v>
      </c>
      <c r="F108" s="63">
        <v>4</v>
      </c>
      <c r="G108" s="74"/>
      <c r="H108" s="138">
        <f t="shared" si="4"/>
        <v>0</v>
      </c>
    </row>
    <row r="109" spans="1:8" x14ac:dyDescent="0.2">
      <c r="A109" s="137">
        <v>88</v>
      </c>
      <c r="B109" s="41"/>
      <c r="C109" s="53" t="s">
        <v>106</v>
      </c>
      <c r="D109" s="20" t="s">
        <v>116</v>
      </c>
      <c r="E109" s="25" t="s">
        <v>97</v>
      </c>
      <c r="F109" s="63">
        <v>2</v>
      </c>
      <c r="G109" s="74"/>
      <c r="H109" s="138">
        <f t="shared" si="4"/>
        <v>0</v>
      </c>
    </row>
    <row r="110" spans="1:8" x14ac:dyDescent="0.2">
      <c r="A110" s="137">
        <v>89</v>
      </c>
      <c r="B110" s="41"/>
      <c r="C110" s="53" t="s">
        <v>106</v>
      </c>
      <c r="D110" s="20" t="s">
        <v>117</v>
      </c>
      <c r="E110" s="25" t="s">
        <v>97</v>
      </c>
      <c r="F110" s="63">
        <v>5</v>
      </c>
      <c r="G110" s="74"/>
      <c r="H110" s="138">
        <f t="shared" si="4"/>
        <v>0</v>
      </c>
    </row>
    <row r="111" spans="1:8" x14ac:dyDescent="0.2">
      <c r="A111" s="135">
        <v>90</v>
      </c>
      <c r="B111" s="41"/>
      <c r="C111" s="53" t="s">
        <v>87</v>
      </c>
      <c r="D111" s="20" t="s">
        <v>118</v>
      </c>
      <c r="E111" s="25" t="s">
        <v>97</v>
      </c>
      <c r="F111" s="63">
        <v>56</v>
      </c>
      <c r="G111" s="74"/>
      <c r="H111" s="138">
        <f t="shared" si="4"/>
        <v>0</v>
      </c>
    </row>
    <row r="112" spans="1:8" x14ac:dyDescent="0.2">
      <c r="A112" s="137">
        <v>91</v>
      </c>
      <c r="B112" s="41"/>
      <c r="C112" s="53" t="s">
        <v>87</v>
      </c>
      <c r="D112" s="20" t="s">
        <v>119</v>
      </c>
      <c r="E112" s="25" t="s">
        <v>97</v>
      </c>
      <c r="F112" s="63">
        <v>49</v>
      </c>
      <c r="G112" s="74"/>
      <c r="H112" s="138">
        <f t="shared" si="4"/>
        <v>0</v>
      </c>
    </row>
    <row r="113" spans="1:10" x14ac:dyDescent="0.2">
      <c r="A113" s="137">
        <v>92</v>
      </c>
      <c r="B113" s="41"/>
      <c r="C113" s="53" t="s">
        <v>87</v>
      </c>
      <c r="D113" s="20" t="s">
        <v>120</v>
      </c>
      <c r="E113" s="25" t="s">
        <v>100</v>
      </c>
      <c r="F113" s="63">
        <v>1</v>
      </c>
      <c r="G113" s="74"/>
      <c r="H113" s="138">
        <f t="shared" si="4"/>
        <v>0</v>
      </c>
    </row>
    <row r="114" spans="1:10" x14ac:dyDescent="0.2">
      <c r="A114" s="135">
        <v>93</v>
      </c>
      <c r="B114" s="41"/>
      <c r="C114" s="53" t="s">
        <v>87</v>
      </c>
      <c r="D114" s="20" t="s">
        <v>121</v>
      </c>
      <c r="E114" s="25" t="s">
        <v>97</v>
      </c>
      <c r="F114" s="63">
        <v>19</v>
      </c>
      <c r="G114" s="74"/>
      <c r="H114" s="138">
        <f t="shared" si="4"/>
        <v>0</v>
      </c>
    </row>
    <row r="115" spans="1:10" x14ac:dyDescent="0.2">
      <c r="A115" s="137">
        <v>94</v>
      </c>
      <c r="B115" s="41"/>
      <c r="C115" s="53" t="s">
        <v>87</v>
      </c>
      <c r="D115" s="20" t="s">
        <v>131</v>
      </c>
      <c r="E115" s="25" t="s">
        <v>97</v>
      </c>
      <c r="F115" s="63">
        <v>1</v>
      </c>
      <c r="G115" s="74"/>
      <c r="H115" s="138">
        <f t="shared" si="4"/>
        <v>0</v>
      </c>
    </row>
    <row r="116" spans="1:10" x14ac:dyDescent="0.2">
      <c r="A116" s="137">
        <v>95</v>
      </c>
      <c r="B116" s="41"/>
      <c r="C116" s="53" t="s">
        <v>87</v>
      </c>
      <c r="D116" s="20" t="s">
        <v>132</v>
      </c>
      <c r="E116" s="25" t="s">
        <v>97</v>
      </c>
      <c r="F116" s="63">
        <v>1</v>
      </c>
      <c r="G116" s="74"/>
      <c r="H116" s="138">
        <f t="shared" si="4"/>
        <v>0</v>
      </c>
    </row>
    <row r="117" spans="1:10" x14ac:dyDescent="0.2">
      <c r="A117" s="135">
        <v>96</v>
      </c>
      <c r="B117" s="41"/>
      <c r="C117" s="53" t="s">
        <v>87</v>
      </c>
      <c r="D117" s="20" t="s">
        <v>124</v>
      </c>
      <c r="E117" s="25" t="s">
        <v>100</v>
      </c>
      <c r="F117" s="63">
        <v>1</v>
      </c>
      <c r="G117" s="74"/>
      <c r="H117" s="138">
        <f t="shared" si="4"/>
        <v>0</v>
      </c>
    </row>
    <row r="118" spans="1:10" x14ac:dyDescent="0.2">
      <c r="A118" s="137">
        <v>97</v>
      </c>
      <c r="B118" s="41"/>
      <c r="C118" s="53" t="s">
        <v>87</v>
      </c>
      <c r="D118" s="20" t="s">
        <v>125</v>
      </c>
      <c r="E118" s="25" t="s">
        <v>97</v>
      </c>
      <c r="F118" s="63">
        <v>1</v>
      </c>
      <c r="G118" s="74"/>
      <c r="H118" s="138">
        <f t="shared" si="4"/>
        <v>0</v>
      </c>
    </row>
    <row r="119" spans="1:10" x14ac:dyDescent="0.2">
      <c r="A119" s="137">
        <v>98</v>
      </c>
      <c r="B119" s="41"/>
      <c r="C119" s="53" t="s">
        <v>87</v>
      </c>
      <c r="D119" s="20" t="s">
        <v>126</v>
      </c>
      <c r="E119" s="25" t="s">
        <v>97</v>
      </c>
      <c r="F119" s="63">
        <v>1</v>
      </c>
      <c r="G119" s="74"/>
      <c r="H119" s="138">
        <f t="shared" si="4"/>
        <v>0</v>
      </c>
    </row>
    <row r="120" spans="1:10" x14ac:dyDescent="0.2">
      <c r="A120" s="135">
        <v>99</v>
      </c>
      <c r="B120" s="41"/>
      <c r="C120" s="53" t="s">
        <v>87</v>
      </c>
      <c r="D120" s="20" t="s">
        <v>160</v>
      </c>
      <c r="E120" s="25" t="s">
        <v>97</v>
      </c>
      <c r="F120" s="63">
        <v>1</v>
      </c>
      <c r="G120" s="74"/>
      <c r="H120" s="138">
        <f t="shared" si="4"/>
        <v>0</v>
      </c>
    </row>
    <row r="121" spans="1:10" x14ac:dyDescent="0.2">
      <c r="A121" s="137">
        <v>100</v>
      </c>
      <c r="B121" s="41"/>
      <c r="C121" s="108" t="s">
        <v>87</v>
      </c>
      <c r="D121" s="20" t="s">
        <v>127</v>
      </c>
      <c r="E121" s="130" t="s">
        <v>100</v>
      </c>
      <c r="F121" s="64">
        <v>1</v>
      </c>
      <c r="G121" s="74"/>
      <c r="H121" s="138">
        <f>SUM(F121*G121)</f>
        <v>0</v>
      </c>
    </row>
    <row r="122" spans="1:10" x14ac:dyDescent="0.2">
      <c r="A122" s="137">
        <v>101</v>
      </c>
      <c r="B122" s="41"/>
      <c r="C122" s="108" t="s">
        <v>88</v>
      </c>
      <c r="D122" s="20" t="s">
        <v>142</v>
      </c>
      <c r="E122" s="130" t="s">
        <v>97</v>
      </c>
      <c r="F122" s="64">
        <v>19</v>
      </c>
      <c r="G122" s="74"/>
      <c r="H122" s="138">
        <f t="shared" ref="H122:H124" si="5">SUM(F122*G122)</f>
        <v>0</v>
      </c>
    </row>
    <row r="123" spans="1:10" x14ac:dyDescent="0.2">
      <c r="A123" s="137">
        <v>102</v>
      </c>
      <c r="B123" s="41"/>
      <c r="C123" s="108" t="s">
        <v>176</v>
      </c>
      <c r="D123" s="20" t="s">
        <v>179</v>
      </c>
      <c r="E123" s="130" t="s">
        <v>100</v>
      </c>
      <c r="F123" s="64">
        <v>212</v>
      </c>
      <c r="G123" s="74"/>
      <c r="H123" s="138">
        <f t="shared" si="5"/>
        <v>0</v>
      </c>
    </row>
    <row r="124" spans="1:10" ht="12.75" thickBot="1" x14ac:dyDescent="0.25">
      <c r="A124" s="110">
        <v>103</v>
      </c>
      <c r="B124" s="116"/>
      <c r="C124" s="115" t="s">
        <v>107</v>
      </c>
      <c r="D124" s="111" t="s">
        <v>148</v>
      </c>
      <c r="E124" s="139" t="s">
        <v>100</v>
      </c>
      <c r="F124" s="112">
        <v>1813</v>
      </c>
      <c r="G124" s="113"/>
      <c r="H124" s="114">
        <f t="shared" si="5"/>
        <v>0</v>
      </c>
    </row>
    <row r="125" spans="1:10" ht="12.75" thickBot="1" x14ac:dyDescent="0.25">
      <c r="A125" s="43"/>
      <c r="B125" s="43"/>
      <c r="C125" s="55"/>
      <c r="D125" s="79" t="s">
        <v>164</v>
      </c>
      <c r="E125" s="22"/>
      <c r="F125" s="61"/>
      <c r="G125" s="124"/>
      <c r="H125" s="125">
        <f>SUM(H100:H124)+H36</f>
        <v>150000</v>
      </c>
      <c r="J125" s="183"/>
    </row>
    <row r="126" spans="1:10" x14ac:dyDescent="0.2">
      <c r="A126" s="43"/>
      <c r="B126" s="43"/>
      <c r="C126" s="55"/>
      <c r="D126" s="23"/>
      <c r="E126" s="22"/>
      <c r="F126" s="61"/>
      <c r="G126" s="70"/>
      <c r="H126" s="96"/>
    </row>
    <row r="127" spans="1:10" ht="12.75" thickBot="1" x14ac:dyDescent="0.25">
      <c r="A127" s="43"/>
      <c r="B127" s="43"/>
      <c r="C127" s="55"/>
      <c r="D127" s="23"/>
      <c r="E127" s="22"/>
      <c r="F127" s="61"/>
      <c r="G127" s="70"/>
      <c r="H127" s="96"/>
    </row>
    <row r="128" spans="1:10" ht="12.75" thickBot="1" x14ac:dyDescent="0.25">
      <c r="A128" s="44"/>
      <c r="B128" s="122"/>
      <c r="C128" s="56"/>
      <c r="D128" s="19" t="s">
        <v>151</v>
      </c>
      <c r="E128" s="21"/>
      <c r="F128" s="62"/>
      <c r="G128" s="72"/>
      <c r="H128" s="97"/>
    </row>
    <row r="129" spans="1:9" ht="13.5" thickBot="1" x14ac:dyDescent="0.25">
      <c r="A129" s="137">
        <v>104</v>
      </c>
      <c r="B129" s="116"/>
      <c r="C129" s="115" t="s">
        <v>143</v>
      </c>
      <c r="D129" s="123" t="s">
        <v>144</v>
      </c>
      <c r="E129" s="146" t="s">
        <v>100</v>
      </c>
      <c r="F129" s="112">
        <v>475</v>
      </c>
      <c r="G129" s="143"/>
      <c r="H129" s="114">
        <f>SUM(F129*G129)</f>
        <v>0</v>
      </c>
    </row>
    <row r="130" spans="1:9" ht="12.75" thickBot="1" x14ac:dyDescent="0.25">
      <c r="A130" s="43"/>
      <c r="B130" s="43"/>
      <c r="C130" s="55"/>
      <c r="D130" s="79" t="s">
        <v>34</v>
      </c>
      <c r="E130" s="22"/>
      <c r="F130" s="61"/>
      <c r="G130" s="124"/>
      <c r="H130" s="125">
        <f>SUM(H129:H129)</f>
        <v>0</v>
      </c>
    </row>
    <row r="131" spans="1:9" x14ac:dyDescent="0.2">
      <c r="A131" s="43"/>
      <c r="B131" s="43"/>
      <c r="C131" s="55"/>
      <c r="D131" s="23"/>
      <c r="E131" s="22"/>
      <c r="F131" s="61"/>
      <c r="G131" s="70"/>
      <c r="H131" s="96"/>
      <c r="I131" s="90"/>
    </row>
    <row r="132" spans="1:9" ht="12.75" thickBot="1" x14ac:dyDescent="0.25">
      <c r="A132" s="43"/>
      <c r="B132" s="43"/>
      <c r="C132" s="55"/>
      <c r="D132" s="23"/>
      <c r="E132" s="22"/>
      <c r="F132" s="61"/>
      <c r="G132" s="70"/>
      <c r="H132" s="96"/>
      <c r="I132" s="90"/>
    </row>
    <row r="133" spans="1:9" x14ac:dyDescent="0.2">
      <c r="A133" s="45"/>
      <c r="B133" s="45"/>
      <c r="C133" s="54"/>
      <c r="D133" s="147" t="s">
        <v>158</v>
      </c>
      <c r="E133" s="34"/>
      <c r="F133" s="60"/>
      <c r="G133" s="69"/>
      <c r="H133" s="176">
        <f>MIN(H67,H96,H125)</f>
        <v>150000</v>
      </c>
      <c r="I133" s="90"/>
    </row>
    <row r="134" spans="1:9" ht="12.75" thickBot="1" x14ac:dyDescent="0.25">
      <c r="A134" s="46"/>
      <c r="B134" s="46"/>
      <c r="C134" s="55"/>
      <c r="D134" s="148" t="s">
        <v>166</v>
      </c>
      <c r="E134" s="22"/>
      <c r="F134" s="61"/>
      <c r="G134" s="70"/>
      <c r="H134" s="180">
        <f>H133+H130</f>
        <v>150000</v>
      </c>
      <c r="I134" s="90"/>
    </row>
    <row r="135" spans="1:9" x14ac:dyDescent="0.2">
      <c r="A135" s="43"/>
      <c r="B135" s="43"/>
      <c r="C135" s="55"/>
      <c r="D135" s="23"/>
      <c r="E135" s="22"/>
      <c r="F135" s="61"/>
      <c r="G135" s="70"/>
      <c r="H135" s="96"/>
      <c r="I135" s="90"/>
    </row>
    <row r="136" spans="1:9" x14ac:dyDescent="0.2">
      <c r="A136" s="46"/>
      <c r="B136" s="46"/>
      <c r="C136" s="55"/>
      <c r="D136" s="23"/>
      <c r="E136" s="22"/>
      <c r="F136" s="61"/>
      <c r="G136" s="149"/>
      <c r="H136" s="150"/>
      <c r="I136" s="90"/>
    </row>
    <row r="137" spans="1:9" x14ac:dyDescent="0.2">
      <c r="A137" s="46"/>
      <c r="B137" s="46"/>
      <c r="C137" s="55"/>
      <c r="D137" s="23"/>
      <c r="E137" s="22"/>
      <c r="F137" s="61"/>
      <c r="G137" s="149"/>
      <c r="H137" s="150"/>
      <c r="I137" s="90"/>
    </row>
    <row r="138" spans="1:9" x14ac:dyDescent="0.2">
      <c r="A138" s="46"/>
      <c r="B138" s="46"/>
      <c r="C138" s="55"/>
      <c r="D138" s="23"/>
      <c r="E138" s="22"/>
      <c r="F138" s="61"/>
      <c r="G138" s="149"/>
      <c r="H138" s="150"/>
      <c r="I138" s="90"/>
    </row>
    <row r="139" spans="1:9" x14ac:dyDescent="0.2">
      <c r="A139" s="46"/>
      <c r="B139" s="46"/>
      <c r="C139" s="55"/>
      <c r="D139" s="23"/>
      <c r="E139" s="22"/>
      <c r="F139" s="61"/>
      <c r="G139" s="70"/>
      <c r="H139" s="71"/>
    </row>
    <row r="140" spans="1:9" x14ac:dyDescent="0.2">
      <c r="A140" s="46"/>
      <c r="B140" s="46"/>
      <c r="C140" s="55"/>
      <c r="D140" s="23"/>
      <c r="E140" s="22"/>
      <c r="F140" s="61"/>
      <c r="G140" s="70"/>
      <c r="H140" s="71"/>
    </row>
    <row r="141" spans="1:9" x14ac:dyDescent="0.2">
      <c r="A141" s="46"/>
      <c r="B141" s="46"/>
      <c r="C141" s="55"/>
      <c r="D141" s="23"/>
      <c r="E141" s="22"/>
      <c r="F141" s="61"/>
      <c r="G141" s="70"/>
      <c r="H141" s="71"/>
    </row>
    <row r="142" spans="1:9" x14ac:dyDescent="0.2">
      <c r="A142" s="46"/>
      <c r="B142" s="46"/>
      <c r="C142" s="55"/>
      <c r="D142" s="23"/>
      <c r="E142" s="22"/>
      <c r="F142" s="61"/>
      <c r="G142" s="70"/>
      <c r="H142" s="71"/>
    </row>
    <row r="143" spans="1:9" x14ac:dyDescent="0.2">
      <c r="A143" s="46"/>
      <c r="B143" s="46"/>
      <c r="C143" s="55"/>
      <c r="D143" s="23"/>
      <c r="E143" s="22"/>
      <c r="F143" s="61"/>
      <c r="G143" s="70"/>
      <c r="H143" s="96"/>
    </row>
    <row r="144" spans="1:9" x14ac:dyDescent="0.2">
      <c r="A144" s="46"/>
      <c r="B144" s="46"/>
      <c r="C144" s="55"/>
      <c r="D144" s="23"/>
      <c r="E144" s="22"/>
      <c r="F144" s="61"/>
      <c r="G144" s="70"/>
      <c r="H144" s="96"/>
    </row>
    <row r="145" spans="1:8" x14ac:dyDescent="0.2">
      <c r="A145" s="46"/>
      <c r="B145" s="46"/>
      <c r="C145" s="55"/>
      <c r="D145" s="23"/>
      <c r="E145" s="22"/>
      <c r="F145" s="61"/>
      <c r="G145" s="70"/>
      <c r="H145" s="96"/>
    </row>
    <row r="146" spans="1:8" x14ac:dyDescent="0.2">
      <c r="A146" s="46"/>
      <c r="B146" s="46"/>
      <c r="C146" s="55"/>
      <c r="D146" s="23"/>
      <c r="E146" s="22"/>
      <c r="F146" s="61"/>
      <c r="G146" s="70"/>
      <c r="H146" s="96"/>
    </row>
    <row r="147" spans="1:8" x14ac:dyDescent="0.2">
      <c r="A147" s="46"/>
      <c r="B147" s="46"/>
      <c r="C147" s="55"/>
      <c r="D147" s="23"/>
      <c r="E147" s="22"/>
      <c r="F147" s="61"/>
      <c r="G147" s="70"/>
      <c r="H147" s="96"/>
    </row>
    <row r="148" spans="1:8" x14ac:dyDescent="0.2">
      <c r="A148" s="46"/>
      <c r="B148" s="46"/>
      <c r="C148" s="55"/>
      <c r="D148" s="23"/>
      <c r="E148" s="22"/>
      <c r="F148" s="61"/>
      <c r="G148" s="70"/>
      <c r="H148" s="96"/>
    </row>
    <row r="149" spans="1:8" x14ac:dyDescent="0.2">
      <c r="A149" s="46"/>
      <c r="B149" s="46"/>
      <c r="C149" s="55"/>
      <c r="D149" s="23"/>
      <c r="E149" s="22"/>
      <c r="F149" s="61"/>
      <c r="G149" s="70"/>
      <c r="H149" s="96"/>
    </row>
    <row r="150" spans="1:8" x14ac:dyDescent="0.2">
      <c r="A150" s="46"/>
      <c r="B150" s="46"/>
      <c r="C150" s="55"/>
      <c r="D150" s="23"/>
      <c r="E150" s="22"/>
      <c r="F150" s="61"/>
      <c r="G150" s="70"/>
      <c r="H150" s="96"/>
    </row>
    <row r="151" spans="1:8" x14ac:dyDescent="0.2">
      <c r="A151" s="46"/>
      <c r="B151" s="46"/>
      <c r="C151" s="55"/>
      <c r="D151" s="23"/>
      <c r="E151" s="22"/>
      <c r="F151" s="61"/>
      <c r="G151" s="70"/>
      <c r="H151" s="96"/>
    </row>
    <row r="152" spans="1:8" x14ac:dyDescent="0.2">
      <c r="A152" s="46"/>
      <c r="B152" s="46"/>
      <c r="C152" s="55"/>
      <c r="D152" s="23"/>
      <c r="E152" s="22"/>
      <c r="F152" s="61"/>
      <c r="G152" s="70"/>
      <c r="H152" s="96"/>
    </row>
    <row r="153" spans="1:8" x14ac:dyDescent="0.2">
      <c r="A153" s="46"/>
      <c r="B153" s="46"/>
      <c r="C153" s="55"/>
      <c r="D153" s="23"/>
      <c r="E153" s="22"/>
      <c r="F153" s="61"/>
      <c r="G153" s="70"/>
      <c r="H153" s="96"/>
    </row>
    <row r="154" spans="1:8" x14ac:dyDescent="0.2">
      <c r="A154" s="46"/>
      <c r="B154" s="46"/>
      <c r="C154" s="55"/>
      <c r="D154" s="23"/>
      <c r="E154" s="22"/>
      <c r="F154" s="61"/>
      <c r="G154" s="70"/>
      <c r="H154" s="96"/>
    </row>
    <row r="155" spans="1:8" x14ac:dyDescent="0.2">
      <c r="A155" s="46"/>
      <c r="B155" s="46"/>
      <c r="C155" s="55"/>
      <c r="D155" s="23"/>
      <c r="E155" s="22"/>
      <c r="F155" s="61"/>
      <c r="G155" s="70"/>
      <c r="H155" s="96"/>
    </row>
  </sheetData>
  <pageMargins left="0.75" right="0.5" top="0.75" bottom="1" header="0.5" footer="0.5"/>
  <pageSetup scale="80" orientation="portrait" r:id="rId1"/>
  <headerFooter alignWithMargins="0">
    <oddFooter>&amp;C
Page - 3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2CF7DB67F5EE40919C4A95ADFD9B74" ma:contentTypeVersion="16" ma:contentTypeDescription="Create a new document." ma:contentTypeScope="" ma:versionID="45083d96803e0f8c8373a758bf7f8508">
  <xsd:schema xmlns:xsd="http://www.w3.org/2001/XMLSchema" xmlns:xs="http://www.w3.org/2001/XMLSchema" xmlns:p="http://schemas.microsoft.com/office/2006/metadata/properties" xmlns:ns3="d566c35a-a386-4423-ab0a-31dca59bc26c" xmlns:ns4="862dab11-580c-4b24-a354-a11bd8c3c97b" targetNamespace="http://schemas.microsoft.com/office/2006/metadata/properties" ma:root="true" ma:fieldsID="04f33c563b53e2109086aee306b7c87d" ns3:_="" ns4:_="">
    <xsd:import namespace="d566c35a-a386-4423-ab0a-31dca59bc26c"/>
    <xsd:import namespace="862dab11-580c-4b24-a354-a11bd8c3c97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_activity" minOccurs="0"/>
                <xsd:element ref="ns3:MediaServiceObjectDetectorVersions" minOccurs="0"/>
                <xsd:element ref="ns4:SharedWithUsers" minOccurs="0"/>
                <xsd:element ref="ns4:SharedWithDetails" minOccurs="0"/>
                <xsd:element ref="ns4:SharingHintHash"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6c35a-a386-4423-ab0a-31dca59bc2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2dab11-580c-4b24-a354-a11bd8c3c97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566c35a-a386-4423-ab0a-31dca59bc26c" xsi:nil="true"/>
  </documentManagement>
</p:properties>
</file>

<file path=customXml/itemProps1.xml><?xml version="1.0" encoding="utf-8"?>
<ds:datastoreItem xmlns:ds="http://schemas.openxmlformats.org/officeDocument/2006/customXml" ds:itemID="{A32A7170-1D15-46DC-8961-25119B2450B9}">
  <ds:schemaRefs>
    <ds:schemaRef ds:uri="http://schemas.microsoft.com/sharepoint/v3/contenttype/forms"/>
  </ds:schemaRefs>
</ds:datastoreItem>
</file>

<file path=customXml/itemProps2.xml><?xml version="1.0" encoding="utf-8"?>
<ds:datastoreItem xmlns:ds="http://schemas.openxmlformats.org/officeDocument/2006/customXml" ds:itemID="{A50B5D45-F9B4-4E42-9407-B46372D14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66c35a-a386-4423-ab0a-31dca59bc26c"/>
    <ds:schemaRef ds:uri="862dab11-580c-4b24-a354-a11bd8c3c9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CDED31-6230-4669-9DE1-E5714805F959}">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862dab11-580c-4b24-a354-a11bd8c3c97b"/>
    <ds:schemaRef ds:uri="http://purl.org/dc/elements/1.1/"/>
    <ds:schemaRef ds:uri="d566c35a-a386-4423-ab0a-31dca59bc26c"/>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PROPOSAL </vt:lpstr>
      <vt:lpstr>BID FORM</vt:lpstr>
      <vt:lpstr>SIGNATURE PAGE</vt:lpstr>
      <vt:lpstr>Summary Sheet</vt:lpstr>
      <vt:lpstr>CONTRACTORS USE</vt:lpstr>
      <vt:lpstr>'BID FORM'!Print_Area</vt:lpstr>
      <vt:lpstr>'CONTRACTORS USE'!Print_Area</vt:lpstr>
      <vt:lpstr>INSTRUCTIONS!Print_Area</vt:lpstr>
      <vt:lpstr>'PROPOSAL '!Print_Area</vt:lpstr>
      <vt:lpstr>'SIGNATURE PAGE'!Print_Area</vt:lpstr>
      <vt:lpstr>'BID FORM'!Print_Titles</vt:lpstr>
      <vt:lpstr>'CONTRACTORS USE'!Print_Titles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Richardson, Jenna</cp:lastModifiedBy>
  <cp:lastPrinted>2022-06-02T14:26:21Z</cp:lastPrinted>
  <dcterms:created xsi:type="dcterms:W3CDTF">2007-03-28T14:49:30Z</dcterms:created>
  <dcterms:modified xsi:type="dcterms:W3CDTF">2025-07-23T18:25:55Z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9e8ebb-3b4a-454f-a82d-d6d73e55fa8a_Enabled">
    <vt:lpwstr>true</vt:lpwstr>
  </property>
  <property fmtid="{D5CDD505-2E9C-101B-9397-08002B2CF9AE}" pid="3" name="MSIP_Label_db9e8ebb-3b4a-454f-a82d-d6d73e55fa8a_SetDate">
    <vt:lpwstr>2025-06-20T13:30:49Z</vt:lpwstr>
  </property>
  <property fmtid="{D5CDD505-2E9C-101B-9397-08002B2CF9AE}" pid="4" name="MSIP_Label_db9e8ebb-3b4a-454f-a82d-d6d73e55fa8a_Method">
    <vt:lpwstr>Standard</vt:lpwstr>
  </property>
  <property fmtid="{D5CDD505-2E9C-101B-9397-08002B2CF9AE}" pid="5" name="MSIP_Label_db9e8ebb-3b4a-454f-a82d-d6d73e55fa8a_Name">
    <vt:lpwstr>Non-Sensitive</vt:lpwstr>
  </property>
  <property fmtid="{D5CDD505-2E9C-101B-9397-08002B2CF9AE}" pid="6" name="MSIP_Label_db9e8ebb-3b4a-454f-a82d-d6d73e55fa8a_SiteId">
    <vt:lpwstr>79d58ae0-2048-4d8c-9c59-8b1b7dfb4204</vt:lpwstr>
  </property>
  <property fmtid="{D5CDD505-2E9C-101B-9397-08002B2CF9AE}" pid="7" name="MSIP_Label_db9e8ebb-3b4a-454f-a82d-d6d73e55fa8a_ActionId">
    <vt:lpwstr>0fcac2dd-3680-44ff-8c3a-e23de20d65e1</vt:lpwstr>
  </property>
  <property fmtid="{D5CDD505-2E9C-101B-9397-08002B2CF9AE}" pid="8" name="MSIP_Label_db9e8ebb-3b4a-454f-a82d-d6d73e55fa8a_ContentBits">
    <vt:lpwstr>0</vt:lpwstr>
  </property>
  <property fmtid="{D5CDD505-2E9C-101B-9397-08002B2CF9AE}" pid="9" name="MSIP_Label_db9e8ebb-3b4a-454f-a82d-d6d73e55fa8a_Tag">
    <vt:lpwstr>10, 3, 0, 1</vt:lpwstr>
  </property>
  <property fmtid="{D5CDD505-2E9C-101B-9397-08002B2CF9AE}" pid="10" name="ContentTypeId">
    <vt:lpwstr>0x010100112CF7DB67F5EE40919C4A95ADFD9B74</vt:lpwstr>
  </property>
</Properties>
</file>