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I:\303914 MZ 4014\Submittals\Bid Documents\"/>
    </mc:Choice>
  </mc:AlternateContent>
  <xr:revisionPtr revIDLastSave="0" documentId="13_ncr:1_{A8554EB6-0AC4-4C28-818D-355BCE8078C8}" xr6:coauthVersionLast="47" xr6:coauthVersionMax="47" xr10:uidLastSave="{00000000-0000-0000-0000-000000000000}"/>
  <bookViews>
    <workbookView xWindow="10365" yWindow="1575" windowWidth="38700" windowHeight="15345" activeTab="2" xr2:uid="{CB5B7396-E241-4544-B535-72D3C485FC70}"/>
  </bookViews>
  <sheets>
    <sheet name="INSTRUCTIONS" sheetId="4" r:id="rId1"/>
    <sheet name="PROPOSAL" sheetId="7" r:id="rId2"/>
    <sheet name="BID FORM" sheetId="1" r:id="rId3"/>
    <sheet name="SUMMARY SHEET" sheetId="8" r:id="rId4"/>
    <sheet name="SIGNATURE PAGE" sheetId="5" r:id="rId5"/>
    <sheet name="CONTRACTORS USE" sheetId="9" r:id="rId6"/>
  </sheets>
  <definedNames>
    <definedName name="_xlnm.Print_Area" localSheetId="2">'BID FORM'!#REF!</definedName>
    <definedName name="_xlnm.Print_Area" localSheetId="5">'CONTRACTORS USE'!$A$1:$E$124</definedName>
    <definedName name="_xlnm.Print_Area" localSheetId="0">INSTRUCTIONS!#REF!</definedName>
    <definedName name="_xlnm.Print_Area" localSheetId="1">PROPOSAL!$A$1:$L$5</definedName>
    <definedName name="_xlnm.Print_Area" localSheetId="4">'SIGNATURE PAGE'!$A$3:$M$58</definedName>
    <definedName name="_xlnm.Print_Titles" localSheetId="2">'BID FORM'!#REF!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8" l="1"/>
  <c r="G135" i="1"/>
  <c r="G134" i="1"/>
  <c r="G133" i="1"/>
  <c r="G132" i="1"/>
  <c r="G131" i="1"/>
  <c r="G130" i="1"/>
  <c r="G129" i="1"/>
  <c r="G128" i="1"/>
  <c r="G127" i="1"/>
  <c r="G126" i="1"/>
  <c r="G125" i="1"/>
  <c r="G121" i="1"/>
  <c r="G120" i="1"/>
  <c r="G119" i="1"/>
  <c r="G118" i="1"/>
  <c r="G117" i="1"/>
  <c r="G116" i="1"/>
  <c r="G115" i="1"/>
  <c r="G114" i="1"/>
  <c r="G113" i="1"/>
  <c r="G109" i="1"/>
  <c r="G108" i="1"/>
  <c r="G107" i="1"/>
  <c r="G106" i="1"/>
  <c r="G105" i="1"/>
  <c r="G104" i="1"/>
  <c r="G103" i="1"/>
  <c r="G102" i="1"/>
  <c r="G101" i="1"/>
  <c r="G97" i="1"/>
  <c r="G96" i="1"/>
  <c r="G95" i="1"/>
  <c r="G94" i="1"/>
  <c r="G93" i="1"/>
  <c r="G91" i="1"/>
  <c r="G90" i="1"/>
  <c r="G89" i="1"/>
  <c r="G88" i="1"/>
  <c r="G87" i="1"/>
  <c r="G86" i="1"/>
  <c r="G85" i="1"/>
  <c r="G84" i="1"/>
  <c r="G83" i="1"/>
  <c r="G82" i="1"/>
  <c r="G81" i="1"/>
  <c r="G80" i="1"/>
  <c r="G79" i="1"/>
  <c r="G78" i="1"/>
  <c r="G77"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A4" i="1"/>
  <c r="A3" i="1"/>
  <c r="A2" i="1"/>
  <c r="A4" i="7"/>
  <c r="A3" i="7"/>
  <c r="A2" i="7"/>
  <c r="A24" i="4"/>
  <c r="A25" i="4" s="1"/>
  <c r="G71" i="1" l="1"/>
  <c r="G98" i="1"/>
  <c r="E5" i="8" s="1"/>
  <c r="G110" i="1" l="1"/>
  <c r="E7" i="8" s="1"/>
  <c r="G122" i="1"/>
  <c r="G136" i="1"/>
  <c r="E11" i="8" l="1"/>
  <c r="E9" i="8"/>
  <c r="E14" i="8" s="1"/>
  <c r="L4" i="5" s="1"/>
</calcChain>
</file>

<file path=xl/sharedStrings.xml><?xml version="1.0" encoding="utf-8"?>
<sst xmlns="http://schemas.openxmlformats.org/spreadsheetml/2006/main" count="773" uniqueCount="277">
  <si>
    <t>PROPOSAL</t>
  </si>
  <si>
    <t xml:space="preserve">        CITY OF TULSA, OKLAHOMA</t>
  </si>
  <si>
    <t xml:space="preserve">THE UNDERSIGNED BIDDER, having carefully examined the drawings, specifications, and other Contract </t>
  </si>
  <si>
    <t>Documents of the above project presently on file in the City Clerk, City of Tulsa Oklahoma:</t>
  </si>
  <si>
    <t xml:space="preserve">CERTIFIES THAT he has inspected the site of the proposed work and has full knowledge of the extent and </t>
  </si>
  <si>
    <t xml:space="preserve">character of the work involved, construction difficulties that may be encountered, and materials necessary </t>
  </si>
  <si>
    <t xml:space="preserve">for construction, class and type of excavation, and all other factors affecting or which may be affected by </t>
  </si>
  <si>
    <t xml:space="preserve">the specified work; and </t>
  </si>
  <si>
    <t xml:space="preserve">CERTIFIES THAT he has not entered into collusion with any other bidder or prospective bidder relative to </t>
  </si>
  <si>
    <t>the project and/or bid: and</t>
  </si>
  <si>
    <t xml:space="preserve">HEREBY PROPOSES: to enter into a contract to provide all necessary labor, materials, equipment and </t>
  </si>
  <si>
    <t xml:space="preserve">tools to completely construct and finish all the work required by the Contract Documents hereto attached  </t>
  </si>
  <si>
    <t>order is issued; and to accept in full payment therefore the amount set forth below for all work actually</t>
  </si>
  <si>
    <t>Basis of Award</t>
  </si>
  <si>
    <t>Please read the following instructions carefully.</t>
  </si>
  <si>
    <t>1.  After opening this file re-save it as your company's name.</t>
  </si>
  <si>
    <t>3.  Input the unit price of the appropriate pay item in the cells highlighted in blue.</t>
  </si>
  <si>
    <t>LEGEND</t>
  </si>
  <si>
    <t>Cells Requiring Data Input.</t>
  </si>
  <si>
    <t>Internal Data Transfer.</t>
  </si>
  <si>
    <t>Calculated Results.</t>
  </si>
  <si>
    <t>AGREEMENT FOR USING ELECTRONIC BID PROPOSAL</t>
  </si>
  <si>
    <t>4.  Review all data input and check calculations to ensure accuracy of Bid.</t>
  </si>
  <si>
    <t>6.  Complete and sign the "Signature Page" document.</t>
  </si>
  <si>
    <t xml:space="preserve">6.  Submit hardcopy and electronic disk with Contract Documents and Specifications for Bid opening date. </t>
  </si>
  <si>
    <t>5.  Print 1hardcopy of the "PROPOSAL" tab, BID FORM and the "SIGNATURE PAGE" tab.</t>
  </si>
  <si>
    <t>Figures</t>
  </si>
  <si>
    <t xml:space="preserve">Enclosed is a (         ) Bidder's Surety Bond, (        ) Certified Check, (        ) Cashier's Check for </t>
  </si>
  <si>
    <t>_________________________________________</t>
  </si>
  <si>
    <t>Dollars</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</si>
  <si>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</si>
  <si>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</si>
  <si>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</si>
  <si>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</si>
  <si>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</si>
  <si>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</si>
  <si>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</si>
  <si>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</si>
  <si>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</si>
  <si>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</si>
  <si>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</si>
  <si>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</si>
  <si>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</si>
  <si>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</si>
  <si>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</si>
  <si>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Title: Corporate Secretary</t>
  </si>
  <si>
    <t xml:space="preserve"> </t>
  </si>
  <si>
    <t xml:space="preserve">            </t>
  </si>
  <si>
    <t xml:space="preserve"> (SEAL)</t>
  </si>
  <si>
    <t>Address:________________________________</t>
  </si>
  <si>
    <t>_______________________________________</t>
  </si>
  <si>
    <t>Telephone Number: _______________________</t>
  </si>
  <si>
    <t>Fax Number: _______________________________</t>
  </si>
  <si>
    <t>The undersigned acknowledge receipt of the following Addenda (give number and date of each):</t>
  </si>
  <si>
    <t>2.  Open the BID FORM Sheet from the tabs below.</t>
  </si>
  <si>
    <t>SIGNATURE PAGE</t>
  </si>
  <si>
    <t>(State of Organization)</t>
  </si>
  <si>
    <t>TO:  HONORABLE MAYOR</t>
  </si>
  <si>
    <t>Dated at Tulsa, Oklahoma, this ________ day of __________________________, 20__.</t>
  </si>
  <si>
    <t>202(A)</t>
  </si>
  <si>
    <t>230(A)</t>
  </si>
  <si>
    <t>SOLID SLAB SODDING</t>
  </si>
  <si>
    <t>310(B)</t>
  </si>
  <si>
    <t>SUBGRADE METHOD B</t>
  </si>
  <si>
    <t>SEPARATOR FABRIC</t>
  </si>
  <si>
    <t>610(A)</t>
  </si>
  <si>
    <t>610(I)</t>
  </si>
  <si>
    <t>612(A)</t>
  </si>
  <si>
    <t>MANHOLE ADJUSTED TO GRADE (PUBLIC)</t>
  </si>
  <si>
    <t>612(E)</t>
  </si>
  <si>
    <t>619(B)</t>
  </si>
  <si>
    <t>MOBILIZATION</t>
  </si>
  <si>
    <t>CONSTRUCTION STAKING</t>
  </si>
  <si>
    <t>880(B)</t>
  </si>
  <si>
    <t>880(C)</t>
  </si>
  <si>
    <t>BARRICADES (TYPE III)</t>
  </si>
  <si>
    <t>880(E)</t>
  </si>
  <si>
    <t>TYPE "A" WARNING LIGHT</t>
  </si>
  <si>
    <t>DRUMS</t>
  </si>
  <si>
    <t>SPECIAL</t>
  </si>
  <si>
    <t>PROJECT SIGN (CITY OF TULSA)</t>
  </si>
  <si>
    <t>CY</t>
  </si>
  <si>
    <t>EA</t>
  </si>
  <si>
    <t>LF</t>
  </si>
  <si>
    <t>SY</t>
  </si>
  <si>
    <t>SF</t>
  </si>
  <si>
    <t>VF</t>
  </si>
  <si>
    <t>SD</t>
  </si>
  <si>
    <t>411(C)</t>
  </si>
  <si>
    <t>TON</t>
  </si>
  <si>
    <t>6" D.I. SLEEVE (RJ)</t>
  </si>
  <si>
    <t>6" GATE VALVE (RJ)</t>
  </si>
  <si>
    <t>REMOVAL OF TRAFFIC ITEMS</t>
  </si>
  <si>
    <t>PROJECT NO: 2036N1153Z, TMUA-W 22-81</t>
  </si>
  <si>
    <t>SWPPP DOCUMENTATION AND MANAGEMENT</t>
  </si>
  <si>
    <t>LSUM</t>
  </si>
  <si>
    <t>303(A)</t>
  </si>
  <si>
    <t>AGGREGATE BASE TYPE A</t>
  </si>
  <si>
    <t>COLD MILL PAVEMENT</t>
  </si>
  <si>
    <t>609(B)</t>
  </si>
  <si>
    <t>REMOVAL OF CURB AND GUTTER</t>
  </si>
  <si>
    <t>CONSTRUCTION STAKING LEVEL II</t>
  </si>
  <si>
    <t>855(A)</t>
  </si>
  <si>
    <t>855(B)</t>
  </si>
  <si>
    <t>OWNER ALLOWANCE</t>
  </si>
  <si>
    <t>COT 335</t>
  </si>
  <si>
    <t>CONTRACTORS QUALITY CONTROL</t>
  </si>
  <si>
    <t>TOTAL ROADWAY BASE BID</t>
  </si>
  <si>
    <t>COT 301</t>
  </si>
  <si>
    <t>RIGHT-OF-WAY CLEARING AND RESTORING, COMPLETE IN PLACE</t>
  </si>
  <si>
    <t>COT 302</t>
  </si>
  <si>
    <t>EXCAVATION AND BACKFILL, UNCLASSIFIED</t>
  </si>
  <si>
    <t>COT 304</t>
  </si>
  <si>
    <t>COT 309(B)</t>
  </si>
  <si>
    <t>COT 312(A)</t>
  </si>
  <si>
    <t>COT 312(B)</t>
  </si>
  <si>
    <t>2" D.I. SLEEVE (RJ)</t>
  </si>
  <si>
    <t>COT 315</t>
  </si>
  <si>
    <t>3/4" WATER METER CAN, LID &amp; RIM</t>
  </si>
  <si>
    <t>COT 317(B)</t>
  </si>
  <si>
    <t>3-WAY FIRE HYDRANT, IN PLACE</t>
  </si>
  <si>
    <t>12 INCH  FIRE HYDRANT EXTENSION</t>
  </si>
  <si>
    <t>COT 318(A)</t>
  </si>
  <si>
    <t>VALVE BOX</t>
  </si>
  <si>
    <t>COT 318(B)</t>
  </si>
  <si>
    <t>VALVE BOX EXTENSION</t>
  </si>
  <si>
    <t>COT 329(A)</t>
  </si>
  <si>
    <t>COT 329(B)</t>
  </si>
  <si>
    <t>PAVEMENT, REMOVAL AND REPLACEMENT (CURB &amp; GUTTER)</t>
  </si>
  <si>
    <t>SODDING AND SEEDING</t>
  </si>
  <si>
    <t>COT 333 (A)</t>
  </si>
  <si>
    <t>COT 333 (B)</t>
  </si>
  <si>
    <t>COT 334</t>
  </si>
  <si>
    <t>CONSTRUCTION AS-BUILT</t>
  </si>
  <si>
    <t>ALTERNATE "A" DIP</t>
  </si>
  <si>
    <t>COT 307(A)</t>
  </si>
  <si>
    <t>6" DIP, CL 51 POLYETHYLENE WRAPPED, (RJ)</t>
  </si>
  <si>
    <t>COT 307(B)</t>
  </si>
  <si>
    <t>6" DIP, CL 51 POLYETHYLENE WRAPPED</t>
  </si>
  <si>
    <t>6" D.I. 45 DEGREE BEND (RJ)</t>
  </si>
  <si>
    <t>6"X 6" D.I. TEE (RJ)</t>
  </si>
  <si>
    <t>COT 312(D)</t>
  </si>
  <si>
    <t>3/4" WATER SERVICE CONNECTION (LONG)</t>
  </si>
  <si>
    <t>COT 317</t>
  </si>
  <si>
    <t>ALTERNATE "B" PVC</t>
  </si>
  <si>
    <t>COT 309(A)</t>
  </si>
  <si>
    <t>6" PVC, AWWA C900, CLASS 200, DR-14, (RJ)</t>
  </si>
  <si>
    <t>6" PVC, AWWA C900, CLASS 200, DR-14</t>
  </si>
  <si>
    <t>ALTERNATE "C" HDPE</t>
  </si>
  <si>
    <t>COT 309A</t>
  </si>
  <si>
    <t>8" HDPE, AWWA C906, PE4710, DR-11 (DIPS)</t>
  </si>
  <si>
    <t>COT 312A(A)</t>
  </si>
  <si>
    <t>8" HDPE MJ ADAPTOR (DIPS) (RJ)</t>
  </si>
  <si>
    <t>COT 312A(B)</t>
  </si>
  <si>
    <t>8" HDPE 45 DEGREE BEND (DIPS)</t>
  </si>
  <si>
    <t>COT 312A(C)</t>
  </si>
  <si>
    <t>8" X 8" HDPE TEE (DIPS)</t>
  </si>
  <si>
    <t>COT 312(E)</t>
  </si>
  <si>
    <t>8" GATE VALVE (RJ)</t>
  </si>
  <si>
    <t>COT 317(A)</t>
  </si>
  <si>
    <t>COT 329 (D)</t>
  </si>
  <si>
    <t>4" CONCRETE SIDEWALK, REMOVAL AND REPLACEMENT</t>
  </si>
  <si>
    <t>COT 312(C)</t>
  </si>
  <si>
    <t>COT 312A(D)</t>
  </si>
  <si>
    <t>COT 312A(E)</t>
  </si>
  <si>
    <t>WATERLINE BASE BID SUBTOTAL</t>
  </si>
  <si>
    <t>Total Roadway Base Bid</t>
  </si>
  <si>
    <t>Waterline Base Bid Subtotal</t>
  </si>
  <si>
    <t>Total Base Bids With PVC Alternate B</t>
  </si>
  <si>
    <t>Total Base Bids With HDPE Alternate C</t>
  </si>
  <si>
    <t>Total Base Bids With DIP Alternate A</t>
  </si>
  <si>
    <t>Total Base Bids with lower of the three Material Alternate</t>
  </si>
  <si>
    <t>TOTAL BASE BID ( Roadway and Waterline Base Bid with the lower Material Alternate)</t>
  </si>
  <si>
    <t>ELECTRONIC BID PROPOSAL INSTRUCTIONS - EXCEL SPREADSHEET</t>
  </si>
  <si>
    <t>PROJECT NOs: 2036N4014Z, &amp; TWUA-W 20-14</t>
  </si>
  <si>
    <t>NON ARTERIAL STREET MAINTENANCE AND WATER LINE REPLACEMENT</t>
  </si>
  <si>
    <t>MAINTENANCE ZONE 4014</t>
  </si>
  <si>
    <r>
      <t xml:space="preserve">By and Between: Poe &amp; Associates, Inc., (ENGINEER) and RECIPIENT. The enclosed electronic media is provided pursuant to your request and is for your limited use in connection with your submittal of Bid Proposal for </t>
    </r>
    <r>
      <rPr>
        <b/>
        <sz val="8"/>
        <rFont val="Arial"/>
        <family val="2"/>
      </rPr>
      <t>PROJECT NOs: 2036N4014Z &amp; TMUA-W 20-14  - NONARTERIAL STREET MAINTENACNE AND WATER INE REPLACEMENT AT VARIOUS LOCATIONS IN MAINTENANCE ZONE 4014.</t>
    </r>
    <r>
      <rPr>
        <sz val="8"/>
        <rFont val="Arial"/>
        <family val="2"/>
      </rPr>
      <t xml:space="preserve">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r>
  </si>
  <si>
    <r>
      <t>and other documents referred to therein: to complete said work within 240</t>
    </r>
    <r>
      <rPr>
        <b/>
        <sz val="10"/>
        <color indexed="13"/>
        <rFont val="Arial"/>
        <family val="2"/>
      </rPr>
      <t xml:space="preserve"> </t>
    </r>
    <r>
      <rPr>
        <sz val="10"/>
        <rFont val="Arial"/>
        <family val="2"/>
      </rPr>
      <t>calendar days after the work</t>
    </r>
  </si>
  <si>
    <t>performed as computed by the Engineer as set forth in the Contract.</t>
  </si>
  <si>
    <t>THE BID PROPOSAL INCLUDES A BASE BID FOR ROADWAY AND WATERLINE WITH THREE WATERLINE MATERIAL OPTIONS. IT SHOULD BE NOTED THAT THE LOWEST RESPONSIBLE TOTAL BID SHALL BE DETERMINED BY THE BASE BIDS WITH THE LOWEST OF THE WATERLINE MATERIAL OPTIONS. ANY PROPOSAL SUBMITTED WITH ANY MATERIAL OPTION INCOMPLETE SHALL BE CONSIDERED NON-RESPONSIVE. THE CITY OF TULSA RESERVES THE RIGHT TO SELECT ANY MATERIAL ALTERNATE IN THE EVENT THE BID COSTS OF THE MATERIAL ALTERNATES ARE EQUAL.</t>
  </si>
  <si>
    <t>PROPOSAL FOR</t>
  </si>
  <si>
    <t>ITEM NUMBER</t>
  </si>
  <si>
    <t>SPEC NUMBER</t>
  </si>
  <si>
    <t>ITEM DESCRIPTION</t>
  </si>
  <si>
    <t>UNIT</t>
  </si>
  <si>
    <t>QUANTITY</t>
  </si>
  <si>
    <t>DATA INPUT UNIT PRICE</t>
  </si>
  <si>
    <t>AMOUNT</t>
  </si>
  <si>
    <t>ROADWAY - BASE BID</t>
  </si>
  <si>
    <t xml:space="preserve">UNCLASSIFIED EXCAVATION </t>
  </si>
  <si>
    <t>LS</t>
  </si>
  <si>
    <t>FABRIC REINFORCEMENT (TENSAR-GP25)</t>
  </si>
  <si>
    <t>SUPERPAVE, TYPE S4 (PG 64-22) INSOLUBLE</t>
  </si>
  <si>
    <t>411(D)</t>
  </si>
  <si>
    <t>SUPERPAVE, TYPE S6 (PG 64-22)</t>
  </si>
  <si>
    <t>COMBINED CURB AND GUTTER (6" BARRIER)</t>
  </si>
  <si>
    <t>CONCRETE SIDEWALK (4")</t>
  </si>
  <si>
    <t>610(B)</t>
  </si>
  <si>
    <t>CONCRETE DRIVEWAY (6"-H.E.S.)</t>
  </si>
  <si>
    <t>TACTILE WARNING DEVICE - NEW</t>
  </si>
  <si>
    <t>611(A)</t>
  </si>
  <si>
    <t>SPECIAL MANHOLE</t>
  </si>
  <si>
    <t>611(G)</t>
  </si>
  <si>
    <t>INLET, CICI DESIGN NO. 2(STD), COMPLETE IN PLACE</t>
  </si>
  <si>
    <t>PVC INLET, CICI DESIGN NO. 2(STD), COMPLETE IN PLACE</t>
  </si>
  <si>
    <t>612(C)</t>
  </si>
  <si>
    <t xml:space="preserve">INLET ADJUSTED TO GRADE </t>
  </si>
  <si>
    <t>VALVE BOX ADJUSTED TO GRADE</t>
  </si>
  <si>
    <t>613(A)</t>
  </si>
  <si>
    <t>18" R.C.PIPE CLASS III</t>
  </si>
  <si>
    <t>REMOVAL OF SIDEWALK</t>
  </si>
  <si>
    <t>REMOVAL OF DRIVEWAY</t>
  </si>
  <si>
    <t>REMOVAL OF MANHOLE</t>
  </si>
  <si>
    <t>REMOVAL OF DRAINAGE PIPE</t>
  </si>
  <si>
    <t>REMOVAL OF DRAINAGE INLET</t>
  </si>
  <si>
    <t>REMOVAL OF CURB RAMP</t>
  </si>
  <si>
    <t xml:space="preserve">TRAFFIC STRIPE (4") (PLASTIC) </t>
  </si>
  <si>
    <t xml:space="preserve">TRAFFIC STRIPE (8") (PLASTIC) </t>
  </si>
  <si>
    <t xml:space="preserve">TRAFFIC STRIPE (24") (PLASTIC) </t>
  </si>
  <si>
    <t xml:space="preserve">TRAFFIC STRIPE (PLASTIC)(ARROWS) </t>
  </si>
  <si>
    <t xml:space="preserve">TRAFFIC STRIPE (PLASTIC)(SYMBOLS) </t>
  </si>
  <si>
    <t>857(C)</t>
  </si>
  <si>
    <t>REMOVABLE PAVEMENT MARKING TAPE</t>
  </si>
  <si>
    <t>COT 608</t>
  </si>
  <si>
    <t>GROUND SIGN</t>
  </si>
  <si>
    <t>1-1/2" SIGN POST</t>
  </si>
  <si>
    <t>1-3/4"' SIGN POST</t>
  </si>
  <si>
    <t>2" SIGN POST</t>
  </si>
  <si>
    <t>SIGNS 0.00 TO 6.25 SF</t>
  </si>
  <si>
    <t>SIGNS 6.26 TO 15.99 SF</t>
  </si>
  <si>
    <t>SIGNS 16.00 AND UP</t>
  </si>
  <si>
    <t>BARRICADES (TYPE II)</t>
  </si>
  <si>
    <t>TYPE "C" WARNING LIGHT</t>
  </si>
  <si>
    <t>880(F)</t>
  </si>
  <si>
    <t>880(I)</t>
  </si>
  <si>
    <t>FLAGGER</t>
  </si>
  <si>
    <t>FD</t>
  </si>
  <si>
    <t>COT 202</t>
  </si>
  <si>
    <t>QUICK SET FLOWABLE FILL</t>
  </si>
  <si>
    <t>COT 625</t>
  </si>
  <si>
    <t>TYPE I PCC PATCH</t>
  </si>
  <si>
    <t>CURB RAMP</t>
  </si>
  <si>
    <t>URBAN RIGHT-OF-WAY RESTORATION</t>
  </si>
  <si>
    <t xml:space="preserve">OWNERS ALLOWANCE </t>
  </si>
  <si>
    <t>COT 626(A)</t>
  </si>
  <si>
    <t>TRAFFIC SIGNAL MAINTENANCE</t>
  </si>
  <si>
    <t>HR</t>
  </si>
  <si>
    <t>COT 626(B)</t>
  </si>
  <si>
    <t>SIGNAL MODIFICATIONS FOR LANE CLOSURES 
(PER SIGNALIZED INTERSECTION)</t>
  </si>
  <si>
    <t>COT 629</t>
  </si>
  <si>
    <t>RECTANGULAR RAPID FLASHING BEACONS</t>
  </si>
  <si>
    <t>WATERLINE - BASE BID</t>
  </si>
  <si>
    <t>12" D.I. SLEEVE (RJ)</t>
  </si>
  <si>
    <t>12" GATE VALVE (RJ)</t>
  </si>
  <si>
    <t>COT 317(C)</t>
  </si>
  <si>
    <t>COT 325</t>
  </si>
  <si>
    <t>PAVEMENT, REMOVAL AND REPLACEMENT (6" P.C.C. PAVEMENT)</t>
  </si>
  <si>
    <t xml:space="preserve">2" WATERLINE ABANDONMENT </t>
  </si>
  <si>
    <t xml:space="preserve">6" WATERLINE ABANDONMENT </t>
  </si>
  <si>
    <t>12" X 12" D.I. TEE (RJ)</t>
  </si>
  <si>
    <t>6" X 2" D.I. REDUCER (RJ)</t>
  </si>
  <si>
    <t>12" X 6" D.I. REDUCER (RJ)</t>
  </si>
  <si>
    <t>BASE BID WITH ALTERNATE "A" DIP</t>
  </si>
  <si>
    <t>6" 45 DEGREE BEND (RJ)</t>
  </si>
  <si>
    <t>6" X 6" TEE (RJ)</t>
  </si>
  <si>
    <t>BASE BID WITH ALTERNATE "B" PVC</t>
  </si>
  <si>
    <t>12" X 12" HDPE TEE (DIPS)</t>
  </si>
  <si>
    <t>8" HDPE WALL ANCHOR (DIPS)(RJ)</t>
  </si>
  <si>
    <t>COT 312A(F)</t>
  </si>
  <si>
    <t>8"X2" HDPE REDUCER (DIPS)</t>
  </si>
  <si>
    <t>COT 312A(G)</t>
  </si>
  <si>
    <t>8"X6" HDPE REDUCER (DIPS)</t>
  </si>
  <si>
    <t>COT 312A(H)</t>
  </si>
  <si>
    <t>12"X8" HDPE REDUCER (DIPS)</t>
  </si>
  <si>
    <t>BASE BID WITH ALTERNATE "C" HDPE</t>
  </si>
  <si>
    <t>NOT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</si>
</sst>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quot;$&quot;#,##0.00"/>
    <numFmt numFmtId="165" formatCode="#,##0.0"/>
  </numFmts>
  <fonts count="22" x14ac:knownFonts="1">
    <font>
      <sz val="10"/>
      <name val="Arial"/>
    </font>
    <font>
      <sz val="10"/>
      <name val="Arial"/>
      <family val="2"/>
    </font>
    <font>
      <b/>
      <sz val="10"/>
      <name val="Arial"/>
      <family val="2"/>
    </font>
    <font>
      <sz val="12"/>
      <name val="Arial"/>
      <family val="2"/>
    </font>
    <font>
      <b/>
      <u/>
      <sz val="10"/>
      <name val="Arial"/>
      <family val="2"/>
    </font>
    <font>
      <sz val="12"/>
      <name val="Arial"/>
      <family val="2"/>
    </font>
    <font>
      <b/>
      <u/>
      <sz val="8"/>
      <name val="Arial"/>
      <family val="2"/>
    </font>
    <font>
      <sz val="8"/>
      <name val="Arial"/>
      <family val="2"/>
    </font>
    <font>
      <sz val="10"/>
      <name val="Times New Roman"/>
      <family val="1"/>
    </font>
    <font>
      <b/>
      <sz val="12"/>
      <name val="Times New Roman"/>
      <family val="1"/>
    </font>
    <font>
      <sz val="12"/>
      <name val="Times New Roman"/>
      <family val="1"/>
    </font>
    <font>
      <sz val="8"/>
      <name val="Arial"/>
      <family val="2"/>
    </font>
    <font>
      <b/>
      <sz val="12"/>
      <color indexed="10"/>
      <name val="Times New Roman"/>
      <family val="1"/>
    </font>
    <font>
      <sz val="8"/>
      <name val="Times New Roman"/>
      <family val="1"/>
    </font>
    <font>
      <b/>
      <sz val="12"/>
      <name val="Arial"/>
      <family val="2"/>
    </font>
    <font>
      <sz val="11"/>
      <color theme="1"/>
      <name val="Calibri"/>
      <family val="2"/>
      <scheme val="minor"/>
    </font>
    <font>
      <b/>
      <sz val="8"/>
      <name val="Arial"/>
      <family val="2"/>
    </font>
    <font>
      <b/>
      <sz val="10"/>
      <color indexed="13"/>
      <name val="Arial"/>
      <family val="2"/>
    </font>
    <font>
      <b/>
      <sz val="10"/>
      <name val="Times New Roman"/>
      <family val="1"/>
    </font>
    <font>
      <b/>
      <sz val="14"/>
      <name val="Arial"/>
      <family val="2"/>
    </font>
    <font>
      <sz val="14"/>
      <name val="Arial"/>
      <family val="2"/>
    </font>
    <font>
      <sz val="14"/>
      <name val="Calibri"/>
      <family val="2"/>
      <scheme val="minor"/>
    </font>
  </fonts>
  <fills count="2">
    <fill>
      <patternFill patternType="none"/>
    </fill>
    <fill>
      <patternFill patternType="gray125"/>
    </fill>
  </fills>
  <borders count="23">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15" fillId="0" borderId="0"/>
    <xf numFmtId="44" fontId="1" fillId="0" borderId="0" applyFont="0" applyFill="0" applyBorder="0" applyAlignment="0" applyProtection="0"/>
  </cellStyleXfs>
  <cellXfs count="141">
    <xf numFmtId="0" fontId="0" fillId="0" borderId="0" xfId="0"/>
    <xf numFmtId="0" fontId="1" fillId="0" borderId="0" xfId="0" applyFont="1"/>
    <xf numFmtId="0" fontId="2" fillId="0" borderId="0" xfId="0" applyFont="1"/>
    <xf numFmtId="0" fontId="2" fillId="0" borderId="0" xfId="0" applyFont="1" applyAlignment="1" applyProtection="1">
      <alignment horizontal="center"/>
      <protection hidden="1"/>
    </xf>
    <xf numFmtId="0" fontId="1" fillId="0" borderId="0" xfId="0" applyFont="1" applyProtection="1">
      <protection hidden="1"/>
    </xf>
    <xf numFmtId="0" fontId="2" fillId="0" borderId="0" xfId="0" applyFont="1" applyProtection="1">
      <protection hidden="1"/>
    </xf>
    <xf numFmtId="0" fontId="1" fillId="0" borderId="0" xfId="0" applyFont="1" applyAlignment="1" applyProtection="1">
      <alignment wrapText="1"/>
      <protection hidden="1"/>
    </xf>
    <xf numFmtId="0" fontId="4" fillId="0" borderId="0" xfId="0" applyFont="1" applyProtection="1">
      <protection hidden="1"/>
    </xf>
    <xf numFmtId="0" fontId="6" fillId="0" borderId="0" xfId="0" applyFont="1"/>
    <xf numFmtId="0" fontId="7" fillId="0" borderId="0" xfId="0" applyFont="1"/>
    <xf numFmtId="0" fontId="7" fillId="0" borderId="0" xfId="0" applyFont="1" applyAlignment="1">
      <alignment horizontal="left"/>
    </xf>
    <xf numFmtId="0" fontId="7" fillId="0" borderId="0" xfId="0" applyFont="1" applyAlignment="1">
      <alignment horizontal="right"/>
    </xf>
    <xf numFmtId="0" fontId="6" fillId="0" borderId="0" xfId="0" applyFont="1" applyAlignment="1">
      <alignment horizontal="left"/>
    </xf>
    <xf numFmtId="0" fontId="8" fillId="0" borderId="0" xfId="0" applyFont="1"/>
    <xf numFmtId="0" fontId="3" fillId="0" borderId="0" xfId="0" applyFont="1"/>
    <xf numFmtId="0" fontId="9" fillId="0" borderId="0" xfId="0" applyFont="1"/>
    <xf numFmtId="0" fontId="10" fillId="0" borderId="0" xfId="0" applyFont="1"/>
    <xf numFmtId="44" fontId="10" fillId="0" borderId="0" xfId="0" applyNumberFormat="1" applyFont="1"/>
    <xf numFmtId="0" fontId="10" fillId="0" borderId="0" xfId="0" applyFont="1" applyAlignment="1">
      <alignment vertical="top"/>
    </xf>
    <xf numFmtId="3" fontId="10" fillId="0" borderId="0" xfId="0" applyNumberFormat="1" applyFont="1"/>
    <xf numFmtId="164" fontId="3" fillId="0" borderId="1" xfId="0" applyNumberFormat="1" applyFont="1" applyBorder="1"/>
    <xf numFmtId="3" fontId="3" fillId="0" borderId="0" xfId="0" applyNumberFormat="1" applyFont="1"/>
    <xf numFmtId="43" fontId="5" fillId="0" borderId="0" xfId="0" applyNumberFormat="1" applyFont="1"/>
    <xf numFmtId="164" fontId="3" fillId="0" borderId="0" xfId="0" applyNumberFormat="1" applyFont="1"/>
    <xf numFmtId="164" fontId="0" fillId="0" borderId="1" xfId="0" applyNumberFormat="1" applyBorder="1"/>
    <xf numFmtId="0" fontId="12" fillId="0" borderId="0" xfId="0" applyFont="1"/>
    <xf numFmtId="3" fontId="0" fillId="0" borderId="0" xfId="0" applyNumberFormat="1" applyAlignment="1">
      <alignment horizontal="center"/>
    </xf>
    <xf numFmtId="0" fontId="9" fillId="0" borderId="2" xfId="0" applyFont="1" applyBorder="1"/>
    <xf numFmtId="0" fontId="10" fillId="0" borderId="2" xfId="0" applyFont="1" applyBorder="1"/>
    <xf numFmtId="44" fontId="10" fillId="0" borderId="2" xfId="0" applyNumberFormat="1" applyFont="1" applyBorder="1"/>
    <xf numFmtId="0" fontId="10" fillId="0" borderId="2" xfId="0" applyFont="1" applyBorder="1" applyAlignment="1">
      <alignment vertical="top"/>
    </xf>
    <xf numFmtId="3" fontId="10" fillId="0" borderId="2" xfId="0" applyNumberFormat="1" applyFont="1" applyBorder="1"/>
    <xf numFmtId="164" fontId="3" fillId="0" borderId="2" xfId="0" applyNumberFormat="1" applyFont="1" applyBorder="1"/>
    <xf numFmtId="0" fontId="10" fillId="0" borderId="1" xfId="0" applyFont="1" applyBorder="1"/>
    <xf numFmtId="3" fontId="10" fillId="0" borderId="1" xfId="0" applyNumberFormat="1" applyFont="1" applyBorder="1"/>
    <xf numFmtId="0" fontId="3" fillId="0" borderId="1" xfId="0" applyFont="1" applyBorder="1"/>
    <xf numFmtId="0" fontId="13" fillId="0" borderId="0" xfId="0" applyFont="1"/>
    <xf numFmtId="0" fontId="0" fillId="0" borderId="0" xfId="0" applyAlignment="1">
      <alignment horizontal="center" vertical="center"/>
    </xf>
    <xf numFmtId="164" fontId="1" fillId="0" borderId="1" xfId="0" applyNumberFormat="1" applyFont="1" applyBorder="1"/>
    <xf numFmtId="0" fontId="2"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lignment vertical="center"/>
    </xf>
    <xf numFmtId="44" fontId="7" fillId="0" borderId="0" xfId="0" applyNumberFormat="1" applyFont="1"/>
    <xf numFmtId="0" fontId="7" fillId="0" borderId="0" xfId="0" applyFont="1" applyAlignment="1">
      <alignment vertical="top" wrapText="1"/>
    </xf>
    <xf numFmtId="0" fontId="3" fillId="0" borderId="0" xfId="0" applyFont="1" applyAlignment="1">
      <alignment vertical="center"/>
    </xf>
    <xf numFmtId="0" fontId="1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vertical="center"/>
    </xf>
    <xf numFmtId="0" fontId="14" fillId="0" borderId="10" xfId="0" applyFont="1" applyBorder="1" applyAlignment="1" applyProtection="1">
      <alignment horizontal="center" wrapText="1"/>
      <protection hidden="1"/>
    </xf>
    <xf numFmtId="3" fontId="14" fillId="0" borderId="5" xfId="0" applyNumberFormat="1" applyFont="1" applyBorder="1" applyAlignment="1" applyProtection="1">
      <alignment horizontal="center" wrapText="1"/>
      <protection hidden="1"/>
    </xf>
    <xf numFmtId="0" fontId="14" fillId="0" borderId="10" xfId="0" applyFont="1" applyBorder="1" applyAlignment="1" applyProtection="1">
      <alignment horizontal="center" wrapText="1"/>
      <protection locked="0"/>
    </xf>
    <xf numFmtId="0" fontId="1" fillId="0" borderId="11" xfId="0" applyFont="1" applyBorder="1" applyAlignment="1">
      <alignment horizontal="center"/>
    </xf>
    <xf numFmtId="0" fontId="1" fillId="0" borderId="11" xfId="0" applyFont="1" applyBorder="1"/>
    <xf numFmtId="3" fontId="1" fillId="0" borderId="11" xfId="0" applyNumberFormat="1" applyFont="1" applyBorder="1" applyAlignment="1">
      <alignment horizontal="right"/>
    </xf>
    <xf numFmtId="0" fontId="1" fillId="0" borderId="7" xfId="0" applyFont="1" applyBorder="1" applyAlignment="1">
      <alignment horizontal="center"/>
    </xf>
    <xf numFmtId="0" fontId="1" fillId="0" borderId="7" xfId="0" applyFont="1" applyBorder="1"/>
    <xf numFmtId="3" fontId="1" fillId="0" borderId="7" xfId="0" applyNumberFormat="1" applyFont="1" applyBorder="1" applyAlignment="1">
      <alignment horizontal="right"/>
    </xf>
    <xf numFmtId="165" fontId="3" fillId="0" borderId="0" xfId="0" applyNumberFormat="1" applyFont="1"/>
    <xf numFmtId="0" fontId="1" fillId="0" borderId="9" xfId="0" applyFont="1" applyBorder="1" applyAlignment="1">
      <alignment horizontal="center"/>
    </xf>
    <xf numFmtId="0" fontId="1" fillId="0" borderId="9" xfId="0" applyFont="1" applyBorder="1"/>
    <xf numFmtId="3" fontId="1" fillId="0" borderId="9" xfId="0" applyNumberFormat="1" applyFont="1" applyBorder="1" applyAlignment="1">
      <alignment horizontal="right"/>
    </xf>
    <xf numFmtId="0" fontId="14" fillId="0" borderId="0" xfId="0" applyFont="1" applyAlignment="1">
      <alignment horizontal="right"/>
    </xf>
    <xf numFmtId="0" fontId="1" fillId="0" borderId="11" xfId="0" applyFont="1" applyBorder="1" applyAlignment="1">
      <alignment horizontal="left"/>
    </xf>
    <xf numFmtId="3" fontId="1" fillId="0" borderId="11" xfId="0" applyNumberFormat="1" applyFont="1" applyBorder="1" applyAlignment="1">
      <alignment horizontal="center"/>
    </xf>
    <xf numFmtId="7" fontId="1" fillId="0" borderId="11" xfId="0" applyNumberFormat="1" applyFont="1" applyBorder="1" applyAlignment="1">
      <alignment horizontal="right" vertical="center"/>
    </xf>
    <xf numFmtId="0" fontId="1" fillId="0" borderId="7" xfId="0" applyFont="1" applyBorder="1" applyAlignment="1">
      <alignment horizontal="left"/>
    </xf>
    <xf numFmtId="3" fontId="1" fillId="0" borderId="7" xfId="0" applyNumberFormat="1" applyFont="1" applyBorder="1" applyAlignment="1">
      <alignment horizontal="center"/>
    </xf>
    <xf numFmtId="7" fontId="1" fillId="0" borderId="7" xfId="0" applyNumberFormat="1" applyFont="1" applyBorder="1" applyAlignment="1">
      <alignment horizontal="right" vertical="center"/>
    </xf>
    <xf numFmtId="0" fontId="1" fillId="0" borderId="9" xfId="0" applyFont="1" applyBorder="1" applyAlignment="1">
      <alignment horizontal="left"/>
    </xf>
    <xf numFmtId="3" fontId="1" fillId="0" borderId="9" xfId="0" applyNumberFormat="1" applyFont="1" applyBorder="1" applyAlignment="1">
      <alignment horizontal="center"/>
    </xf>
    <xf numFmtId="7" fontId="1" fillId="0" borderId="9" xfId="0" applyNumberFormat="1" applyFont="1" applyBorder="1" applyAlignment="1">
      <alignment horizontal="right" vertical="center"/>
    </xf>
    <xf numFmtId="7" fontId="2" fillId="0" borderId="4" xfId="0" applyNumberFormat="1" applyFont="1" applyBorder="1" applyAlignment="1">
      <alignment horizontal="right" vertical="center"/>
    </xf>
    <xf numFmtId="0" fontId="3" fillId="0" borderId="12" xfId="0" applyFont="1" applyBorder="1" applyAlignment="1">
      <alignment horizontal="center"/>
    </xf>
    <xf numFmtId="0" fontId="3" fillId="0" borderId="0" xfId="0" applyFont="1" applyAlignment="1">
      <alignment horizontal="center"/>
    </xf>
    <xf numFmtId="0" fontId="3" fillId="0" borderId="0" xfId="0" applyFont="1" applyAlignment="1">
      <alignment horizontal="left"/>
    </xf>
    <xf numFmtId="3" fontId="3" fillId="0" borderId="0" xfId="0" applyNumberFormat="1" applyFont="1" applyAlignment="1">
      <alignment horizontal="center"/>
    </xf>
    <xf numFmtId="7" fontId="3" fillId="0" borderId="0" xfId="0" applyNumberFormat="1" applyFont="1" applyAlignment="1">
      <alignment horizontal="right" vertical="center"/>
    </xf>
    <xf numFmtId="7" fontId="3" fillId="0" borderId="17" xfId="0" applyNumberFormat="1" applyFont="1" applyBorder="1" applyAlignment="1">
      <alignment horizontal="right" vertical="center"/>
    </xf>
    <xf numFmtId="0" fontId="14" fillId="0" borderId="18" xfId="0" applyFont="1" applyBorder="1" applyAlignment="1">
      <alignment horizontal="left" vertical="center"/>
    </xf>
    <xf numFmtId="0" fontId="14" fillId="0" borderId="15" xfId="0" applyFont="1" applyBorder="1" applyAlignment="1">
      <alignment horizontal="center"/>
    </xf>
    <xf numFmtId="0" fontId="14" fillId="0" borderId="16" xfId="0" applyFont="1" applyBorder="1" applyAlignment="1">
      <alignment horizontal="center"/>
    </xf>
    <xf numFmtId="0" fontId="21" fillId="0" borderId="0" xfId="0" applyFont="1"/>
    <xf numFmtId="0" fontId="1" fillId="0" borderId="3" xfId="0" applyFont="1" applyBorder="1" applyAlignment="1">
      <alignment horizontal="center"/>
    </xf>
    <xf numFmtId="37" fontId="1" fillId="0" borderId="11" xfId="0" applyNumberFormat="1" applyFont="1" applyBorder="1" applyAlignment="1">
      <alignment horizontal="center"/>
    </xf>
    <xf numFmtId="164" fontId="1" fillId="0" borderId="3" xfId="2" applyNumberFormat="1" applyFont="1" applyFill="1" applyBorder="1" applyAlignment="1">
      <alignment horizontal="right"/>
    </xf>
    <xf numFmtId="0" fontId="1" fillId="0" borderId="8" xfId="0" applyFont="1" applyBorder="1" applyAlignment="1">
      <alignment horizontal="center"/>
    </xf>
    <xf numFmtId="0" fontId="1" fillId="0" borderId="6" xfId="0" applyFont="1" applyBorder="1" applyAlignment="1">
      <alignment horizontal="center"/>
    </xf>
    <xf numFmtId="0" fontId="1" fillId="0" borderId="6" xfId="0" applyFont="1" applyBorder="1" applyAlignment="1">
      <alignment horizontal="left"/>
    </xf>
    <xf numFmtId="37" fontId="1" fillId="0" borderId="6" xfId="0" applyNumberFormat="1" applyFont="1" applyBorder="1" applyAlignment="1">
      <alignment horizontal="center"/>
    </xf>
    <xf numFmtId="164" fontId="1" fillId="0" borderId="8" xfId="2" applyNumberFormat="1" applyFont="1" applyFill="1" applyBorder="1" applyAlignment="1">
      <alignment horizontal="right"/>
    </xf>
    <xf numFmtId="0" fontId="1" fillId="0" borderId="4" xfId="0" applyFont="1" applyBorder="1" applyAlignment="1">
      <alignment horizontal="center"/>
    </xf>
    <xf numFmtId="0" fontId="1" fillId="0" borderId="4" xfId="0" applyFont="1" applyBorder="1" applyAlignment="1">
      <alignment horizontal="left"/>
    </xf>
    <xf numFmtId="37" fontId="1" fillId="0" borderId="4" xfId="0" applyNumberFormat="1" applyFont="1" applyBorder="1" applyAlignment="1">
      <alignment horizontal="center"/>
    </xf>
    <xf numFmtId="164" fontId="1" fillId="0" borderId="9" xfId="2" applyNumberFormat="1" applyFont="1" applyFill="1" applyBorder="1" applyAlignment="1">
      <alignment horizontal="right"/>
    </xf>
    <xf numFmtId="164" fontId="2" fillId="0" borderId="4" xfId="2" applyNumberFormat="1" applyFont="1" applyFill="1" applyBorder="1" applyAlignment="1">
      <alignment horizontal="right"/>
    </xf>
    <xf numFmtId="37" fontId="3" fillId="0" borderId="0" xfId="0" applyNumberFormat="1" applyFont="1" applyAlignment="1">
      <alignment horizontal="center"/>
    </xf>
    <xf numFmtId="164" fontId="3" fillId="0" borderId="0" xfId="2" applyNumberFormat="1" applyFont="1" applyFill="1" applyBorder="1" applyAlignment="1">
      <alignment horizontal="right"/>
    </xf>
    <xf numFmtId="164" fontId="3" fillId="0" borderId="17" xfId="2" applyNumberFormat="1" applyFont="1" applyFill="1" applyBorder="1" applyAlignment="1">
      <alignment horizontal="right"/>
    </xf>
    <xf numFmtId="0" fontId="19" fillId="0" borderId="15" xfId="0" applyFont="1" applyBorder="1" applyAlignment="1">
      <alignment horizontal="center"/>
    </xf>
    <xf numFmtId="0" fontId="19" fillId="0" borderId="16" xfId="0" applyFont="1" applyBorder="1" applyAlignment="1">
      <alignment horizontal="center"/>
    </xf>
    <xf numFmtId="164" fontId="2" fillId="0" borderId="10" xfId="2" applyNumberFormat="1" applyFont="1" applyFill="1" applyBorder="1" applyAlignment="1">
      <alignment horizontal="right"/>
    </xf>
    <xf numFmtId="7" fontId="3" fillId="0" borderId="19" xfId="0" applyNumberFormat="1" applyFont="1" applyBorder="1" applyAlignment="1">
      <alignment horizontal="right" vertical="center"/>
    </xf>
    <xf numFmtId="164" fontId="1" fillId="0" borderId="11" xfId="2" applyNumberFormat="1" applyFont="1" applyBorder="1" applyAlignment="1">
      <alignment horizontal="right"/>
    </xf>
    <xf numFmtId="164" fontId="1" fillId="0" borderId="7" xfId="2" applyNumberFormat="1" applyFont="1" applyBorder="1" applyAlignment="1">
      <alignment horizontal="right"/>
    </xf>
    <xf numFmtId="164" fontId="1" fillId="0" borderId="7" xfId="2" applyNumberFormat="1" applyFont="1" applyBorder="1" applyAlignment="1">
      <alignment horizontal="right" vertical="center"/>
    </xf>
    <xf numFmtId="164" fontId="1" fillId="0" borderId="7" xfId="2" applyNumberFormat="1" applyFont="1" applyFill="1" applyBorder="1" applyAlignment="1">
      <alignment horizontal="right"/>
    </xf>
    <xf numFmtId="164" fontId="1" fillId="0" borderId="9" xfId="2" applyNumberFormat="1" applyFont="1" applyBorder="1" applyAlignment="1">
      <alignment horizontal="right"/>
    </xf>
    <xf numFmtId="164" fontId="1" fillId="0" borderId="11" xfId="2" applyNumberFormat="1" applyFont="1" applyBorder="1" applyAlignment="1">
      <alignment horizontal="right" vertical="center"/>
    </xf>
    <xf numFmtId="164" fontId="1" fillId="0" borderId="8" xfId="2" applyNumberFormat="1" applyFont="1" applyBorder="1" applyAlignment="1">
      <alignment horizontal="right" vertical="center"/>
    </xf>
    <xf numFmtId="164" fontId="14" fillId="0" borderId="10" xfId="2" applyNumberFormat="1" applyFont="1" applyBorder="1"/>
    <xf numFmtId="3" fontId="14" fillId="0" borderId="10" xfId="0" applyNumberFormat="1" applyFont="1" applyBorder="1" applyAlignment="1" applyProtection="1">
      <alignment horizontal="center" wrapText="1"/>
      <protection hidden="1"/>
    </xf>
    <xf numFmtId="0" fontId="14" fillId="0" borderId="0" xfId="0" applyFont="1" applyAlignment="1">
      <alignment horizontal="center" vertical="center"/>
    </xf>
    <xf numFmtId="0" fontId="3" fillId="0" borderId="0" xfId="0" applyFont="1" applyAlignment="1">
      <alignment horizontal="center" vertical="center"/>
    </xf>
    <xf numFmtId="0" fontId="14"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top" wrapText="1"/>
    </xf>
    <xf numFmtId="0" fontId="4" fillId="0" borderId="0" xfId="0" applyFont="1" applyAlignment="1" applyProtection="1">
      <alignment horizontal="center"/>
      <protection hidden="1"/>
    </xf>
    <xf numFmtId="0" fontId="18" fillId="0" borderId="0" xfId="0" applyFont="1" applyAlignment="1" applyProtection="1">
      <alignment horizontal="left" vertical="center" wrapText="1"/>
      <protection hidden="1"/>
    </xf>
    <xf numFmtId="0" fontId="14" fillId="0" borderId="0" xfId="0" applyFont="1" applyAlignment="1" applyProtection="1">
      <alignment horizontal="center" vertical="center"/>
      <protection hidden="1"/>
    </xf>
    <xf numFmtId="0" fontId="3" fillId="0" borderId="0" xfId="0" applyFont="1" applyAlignment="1">
      <alignment vertical="center"/>
    </xf>
    <xf numFmtId="0" fontId="19" fillId="0" borderId="0" xfId="0" applyFont="1" applyAlignment="1" applyProtection="1">
      <alignment horizontal="center" vertical="center"/>
      <protection hidden="1"/>
    </xf>
    <xf numFmtId="0" fontId="20" fillId="0" borderId="0" xfId="0" applyFont="1" applyAlignment="1">
      <alignment vertical="center"/>
    </xf>
    <xf numFmtId="0" fontId="2" fillId="0" borderId="0" xfId="0" applyFont="1" applyAlignment="1">
      <alignment horizontal="right"/>
    </xf>
    <xf numFmtId="0" fontId="2" fillId="0" borderId="17" xfId="0" applyFont="1" applyBorder="1" applyAlignment="1">
      <alignment horizontal="right"/>
    </xf>
    <xf numFmtId="0" fontId="14" fillId="0" borderId="0" xfId="0" applyFont="1" applyAlignment="1">
      <alignment horizontal="right"/>
    </xf>
    <xf numFmtId="0" fontId="14" fillId="0" borderId="17" xfId="0" applyFont="1" applyBorder="1" applyAlignment="1">
      <alignment horizontal="right"/>
    </xf>
    <xf numFmtId="0" fontId="14" fillId="0" borderId="18" xfId="0" applyFont="1" applyBorder="1" applyAlignment="1" applyProtection="1">
      <alignment horizontal="left" vertical="center"/>
      <protection hidden="1"/>
    </xf>
    <xf numFmtId="0" fontId="0" fillId="0" borderId="15" xfId="0" applyBorder="1" applyAlignment="1">
      <alignment horizontal="left" vertical="center"/>
    </xf>
    <xf numFmtId="0" fontId="0" fillId="0" borderId="16" xfId="0" applyBorder="1" applyAlignment="1">
      <alignment horizontal="left" vertical="center"/>
    </xf>
    <xf numFmtId="0" fontId="2" fillId="0" borderId="15" xfId="0" applyFont="1" applyBorder="1" applyAlignment="1">
      <alignment horizontal="right"/>
    </xf>
    <xf numFmtId="0" fontId="2" fillId="0" borderId="16" xfId="0" applyFont="1" applyBorder="1" applyAlignment="1">
      <alignment horizontal="right"/>
    </xf>
    <xf numFmtId="0" fontId="14" fillId="0" borderId="5" xfId="0" applyFont="1" applyBorder="1" applyProtection="1">
      <protection hidden="1"/>
    </xf>
    <xf numFmtId="0" fontId="0" fillId="0" borderId="13" xfId="0" applyBorder="1"/>
    <xf numFmtId="0" fontId="0" fillId="0" borderId="14" xfId="0" applyBorder="1"/>
    <xf numFmtId="0" fontId="2" fillId="0" borderId="0" xfId="0" applyFont="1" applyAlignment="1">
      <alignment wrapText="1"/>
    </xf>
    <xf numFmtId="0" fontId="2" fillId="0" borderId="0" xfId="0" applyFont="1" applyAlignment="1" applyProtection="1">
      <alignment horizontal="center"/>
      <protection hidden="1"/>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cellXfs>
  <cellStyles count="3">
    <cellStyle name="Currency 2" xfId="2" xr:uid="{2F41DA9F-5BF5-49F9-82B8-D2C4F7D53B4E}"/>
    <cellStyle name="Normal" xfId="0" builtinId="0"/>
    <cellStyle name="Normal 2" xfId="1" xr:uid="{E19C1B8F-2F54-44B8-94A1-1B0777E9D1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9525</xdr:colOff>
      <xdr:row>0</xdr:row>
      <xdr:rowOff>171450</xdr:rowOff>
    </xdr:to>
    <xdr:pic>
      <xdr:nvPicPr>
        <xdr:cNvPr id="2909" name="Picture 1">
          <a:extLst>
            <a:ext uri="{FF2B5EF4-FFF2-40B4-BE49-F238E27FC236}">
              <a16:creationId xmlns:a16="http://schemas.microsoft.com/office/drawing/2014/main" id="{B87B1E8A-850F-B896-9E3D-6EB4ACC7C7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777240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3</xdr:col>
      <xdr:colOff>9525</xdr:colOff>
      <xdr:row>0</xdr:row>
      <xdr:rowOff>171450</xdr:rowOff>
    </xdr:to>
    <xdr:pic>
      <xdr:nvPicPr>
        <xdr:cNvPr id="2910" name="Picture 1">
          <a:extLst>
            <a:ext uri="{FF2B5EF4-FFF2-40B4-BE49-F238E27FC236}">
              <a16:creationId xmlns:a16="http://schemas.microsoft.com/office/drawing/2014/main" id="{794C25EF-82EF-2EBA-2F0A-5666571114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4048125"/>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3</xdr:col>
      <xdr:colOff>9525</xdr:colOff>
      <xdr:row>0</xdr:row>
      <xdr:rowOff>171450</xdr:rowOff>
    </xdr:to>
    <xdr:pic>
      <xdr:nvPicPr>
        <xdr:cNvPr id="2911" name="Picture 3">
          <a:extLst>
            <a:ext uri="{FF2B5EF4-FFF2-40B4-BE49-F238E27FC236}">
              <a16:creationId xmlns:a16="http://schemas.microsoft.com/office/drawing/2014/main" id="{B15921E0-2759-9364-D27E-BFC081A5C4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4048125"/>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3</xdr:col>
      <xdr:colOff>9525</xdr:colOff>
      <xdr:row>0</xdr:row>
      <xdr:rowOff>171450</xdr:rowOff>
    </xdr:to>
    <xdr:pic>
      <xdr:nvPicPr>
        <xdr:cNvPr id="2912" name="Picture 1">
          <a:extLst>
            <a:ext uri="{FF2B5EF4-FFF2-40B4-BE49-F238E27FC236}">
              <a16:creationId xmlns:a16="http://schemas.microsoft.com/office/drawing/2014/main" id="{C3A61F76-5ECD-FC7B-0D4A-222080E730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2752725"/>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3</xdr:col>
      <xdr:colOff>9525</xdr:colOff>
      <xdr:row>0</xdr:row>
      <xdr:rowOff>171450</xdr:rowOff>
    </xdr:to>
    <xdr:pic>
      <xdr:nvPicPr>
        <xdr:cNvPr id="2913" name="Picture 5">
          <a:extLst>
            <a:ext uri="{FF2B5EF4-FFF2-40B4-BE49-F238E27FC236}">
              <a16:creationId xmlns:a16="http://schemas.microsoft.com/office/drawing/2014/main" id="{6628D10A-1B2C-AC2C-D18B-D97EF67C9E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42100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3</xdr:col>
      <xdr:colOff>9525</xdr:colOff>
      <xdr:row>0</xdr:row>
      <xdr:rowOff>171450</xdr:rowOff>
    </xdr:to>
    <xdr:pic>
      <xdr:nvPicPr>
        <xdr:cNvPr id="2914" name="Picture 1">
          <a:extLst>
            <a:ext uri="{FF2B5EF4-FFF2-40B4-BE49-F238E27FC236}">
              <a16:creationId xmlns:a16="http://schemas.microsoft.com/office/drawing/2014/main" id="{6EC5800A-3C7A-784A-049F-70A1DE55AD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29146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3</xdr:col>
      <xdr:colOff>9525</xdr:colOff>
      <xdr:row>0</xdr:row>
      <xdr:rowOff>171450</xdr:rowOff>
    </xdr:to>
    <xdr:pic>
      <xdr:nvPicPr>
        <xdr:cNvPr id="2915" name="Picture 7">
          <a:extLst>
            <a:ext uri="{FF2B5EF4-FFF2-40B4-BE49-F238E27FC236}">
              <a16:creationId xmlns:a16="http://schemas.microsoft.com/office/drawing/2014/main" id="{9FC29565-5CAF-EC16-714F-FAAC20035E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4371975"/>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3</xdr:col>
      <xdr:colOff>9525</xdr:colOff>
      <xdr:row>0</xdr:row>
      <xdr:rowOff>171450</xdr:rowOff>
    </xdr:to>
    <xdr:pic>
      <xdr:nvPicPr>
        <xdr:cNvPr id="2916" name="Picture 1">
          <a:extLst>
            <a:ext uri="{FF2B5EF4-FFF2-40B4-BE49-F238E27FC236}">
              <a16:creationId xmlns:a16="http://schemas.microsoft.com/office/drawing/2014/main" id="{DD1B84EF-72AD-1E0A-22BF-CB10A9A578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3076575"/>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3</xdr:col>
      <xdr:colOff>9525</xdr:colOff>
      <xdr:row>0</xdr:row>
      <xdr:rowOff>171450</xdr:rowOff>
    </xdr:to>
    <xdr:pic>
      <xdr:nvPicPr>
        <xdr:cNvPr id="2917" name="Picture 9">
          <a:extLst>
            <a:ext uri="{FF2B5EF4-FFF2-40B4-BE49-F238E27FC236}">
              <a16:creationId xmlns:a16="http://schemas.microsoft.com/office/drawing/2014/main" id="{5B6BD2E5-2D89-54A0-CBA4-D6F4844737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43624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0</xdr:row>
      <xdr:rowOff>0</xdr:rowOff>
    </xdr:from>
    <xdr:to>
      <xdr:col>3</xdr:col>
      <xdr:colOff>9525</xdr:colOff>
      <xdr:row>0</xdr:row>
      <xdr:rowOff>171450</xdr:rowOff>
    </xdr:to>
    <xdr:pic>
      <xdr:nvPicPr>
        <xdr:cNvPr id="2918" name="Picture 1">
          <a:extLst>
            <a:ext uri="{FF2B5EF4-FFF2-40B4-BE49-F238E27FC236}">
              <a16:creationId xmlns:a16="http://schemas.microsoft.com/office/drawing/2014/main" id="{4BD60E30-5502-7EB9-7B21-E571527A99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3076575"/>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123</xdr:row>
      <xdr:rowOff>0</xdr:rowOff>
    </xdr:from>
    <xdr:to>
      <xdr:col>3</xdr:col>
      <xdr:colOff>9525</xdr:colOff>
      <xdr:row>124</xdr:row>
      <xdr:rowOff>85725</xdr:rowOff>
    </xdr:to>
    <xdr:pic>
      <xdr:nvPicPr>
        <xdr:cNvPr id="4687" name="Picture 1">
          <a:extLst>
            <a:ext uri="{FF2B5EF4-FFF2-40B4-BE49-F238E27FC236}">
              <a16:creationId xmlns:a16="http://schemas.microsoft.com/office/drawing/2014/main" id="{2F1136DB-5BD3-87F3-7189-30DD8275CD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8825" y="6943725"/>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123</xdr:row>
      <xdr:rowOff>0</xdr:rowOff>
    </xdr:from>
    <xdr:to>
      <xdr:col>3</xdr:col>
      <xdr:colOff>9525</xdr:colOff>
      <xdr:row>124</xdr:row>
      <xdr:rowOff>85725</xdr:rowOff>
    </xdr:to>
    <xdr:pic>
      <xdr:nvPicPr>
        <xdr:cNvPr id="4688" name="Picture 1">
          <a:extLst>
            <a:ext uri="{FF2B5EF4-FFF2-40B4-BE49-F238E27FC236}">
              <a16:creationId xmlns:a16="http://schemas.microsoft.com/office/drawing/2014/main" id="{8F6390B8-4A40-C436-CCF9-26F7246B16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8825" y="32194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123</xdr:row>
      <xdr:rowOff>0</xdr:rowOff>
    </xdr:from>
    <xdr:to>
      <xdr:col>3</xdr:col>
      <xdr:colOff>9525</xdr:colOff>
      <xdr:row>124</xdr:row>
      <xdr:rowOff>85725</xdr:rowOff>
    </xdr:to>
    <xdr:pic>
      <xdr:nvPicPr>
        <xdr:cNvPr id="4689" name="Picture 3">
          <a:extLst>
            <a:ext uri="{FF2B5EF4-FFF2-40B4-BE49-F238E27FC236}">
              <a16:creationId xmlns:a16="http://schemas.microsoft.com/office/drawing/2014/main" id="{5D5986C0-DC91-11E4-B8E9-A4FA1A0FD1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8825" y="32194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123</xdr:row>
      <xdr:rowOff>0</xdr:rowOff>
    </xdr:from>
    <xdr:to>
      <xdr:col>3</xdr:col>
      <xdr:colOff>9525</xdr:colOff>
      <xdr:row>124</xdr:row>
      <xdr:rowOff>85725</xdr:rowOff>
    </xdr:to>
    <xdr:pic>
      <xdr:nvPicPr>
        <xdr:cNvPr id="4690" name="Picture 1">
          <a:extLst>
            <a:ext uri="{FF2B5EF4-FFF2-40B4-BE49-F238E27FC236}">
              <a16:creationId xmlns:a16="http://schemas.microsoft.com/office/drawing/2014/main" id="{8A5B8E11-55BF-179F-E1D4-BC61DE5A3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8825" y="192405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123</xdr:row>
      <xdr:rowOff>0</xdr:rowOff>
    </xdr:from>
    <xdr:to>
      <xdr:col>3</xdr:col>
      <xdr:colOff>9525</xdr:colOff>
      <xdr:row>124</xdr:row>
      <xdr:rowOff>85725</xdr:rowOff>
    </xdr:to>
    <xdr:pic>
      <xdr:nvPicPr>
        <xdr:cNvPr id="4691" name="Picture 5">
          <a:extLst>
            <a:ext uri="{FF2B5EF4-FFF2-40B4-BE49-F238E27FC236}">
              <a16:creationId xmlns:a16="http://schemas.microsoft.com/office/drawing/2014/main" id="{B7900E60-A703-E6F2-D580-D7FDD33984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8825" y="3381375"/>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123</xdr:row>
      <xdr:rowOff>0</xdr:rowOff>
    </xdr:from>
    <xdr:to>
      <xdr:col>3</xdr:col>
      <xdr:colOff>9525</xdr:colOff>
      <xdr:row>124</xdr:row>
      <xdr:rowOff>85725</xdr:rowOff>
    </xdr:to>
    <xdr:pic>
      <xdr:nvPicPr>
        <xdr:cNvPr id="4692" name="Picture 1">
          <a:extLst>
            <a:ext uri="{FF2B5EF4-FFF2-40B4-BE49-F238E27FC236}">
              <a16:creationId xmlns:a16="http://schemas.microsoft.com/office/drawing/2014/main" id="{A3B6A868-E213-339D-2EFA-D37698E717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8825" y="2085975"/>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123</xdr:row>
      <xdr:rowOff>0</xdr:rowOff>
    </xdr:from>
    <xdr:to>
      <xdr:col>3</xdr:col>
      <xdr:colOff>9525</xdr:colOff>
      <xdr:row>124</xdr:row>
      <xdr:rowOff>85725</xdr:rowOff>
    </xdr:to>
    <xdr:pic>
      <xdr:nvPicPr>
        <xdr:cNvPr id="4693" name="Picture 7">
          <a:extLst>
            <a:ext uri="{FF2B5EF4-FFF2-40B4-BE49-F238E27FC236}">
              <a16:creationId xmlns:a16="http://schemas.microsoft.com/office/drawing/2014/main" id="{9250F9F4-03F6-881F-A9D4-C1BFD0600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8825" y="354330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123</xdr:row>
      <xdr:rowOff>0</xdr:rowOff>
    </xdr:from>
    <xdr:to>
      <xdr:col>3</xdr:col>
      <xdr:colOff>9525</xdr:colOff>
      <xdr:row>124</xdr:row>
      <xdr:rowOff>85725</xdr:rowOff>
    </xdr:to>
    <xdr:pic>
      <xdr:nvPicPr>
        <xdr:cNvPr id="4694" name="Picture 1">
          <a:extLst>
            <a:ext uri="{FF2B5EF4-FFF2-40B4-BE49-F238E27FC236}">
              <a16:creationId xmlns:a16="http://schemas.microsoft.com/office/drawing/2014/main" id="{54037441-A1BF-65D3-359C-A7164A17EE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8825" y="224790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123</xdr:row>
      <xdr:rowOff>0</xdr:rowOff>
    </xdr:from>
    <xdr:to>
      <xdr:col>3</xdr:col>
      <xdr:colOff>9525</xdr:colOff>
      <xdr:row>124</xdr:row>
      <xdr:rowOff>85725</xdr:rowOff>
    </xdr:to>
    <xdr:pic>
      <xdr:nvPicPr>
        <xdr:cNvPr id="4695" name="Picture 9">
          <a:extLst>
            <a:ext uri="{FF2B5EF4-FFF2-40B4-BE49-F238E27FC236}">
              <a16:creationId xmlns:a16="http://schemas.microsoft.com/office/drawing/2014/main" id="{1387A9B9-9462-0359-AF54-32D3281380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8825" y="3533775"/>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123</xdr:row>
      <xdr:rowOff>0</xdr:rowOff>
    </xdr:from>
    <xdr:to>
      <xdr:col>3</xdr:col>
      <xdr:colOff>9525</xdr:colOff>
      <xdr:row>124</xdr:row>
      <xdr:rowOff>85725</xdr:rowOff>
    </xdr:to>
    <xdr:pic>
      <xdr:nvPicPr>
        <xdr:cNvPr id="4696" name="Picture 1">
          <a:extLst>
            <a:ext uri="{FF2B5EF4-FFF2-40B4-BE49-F238E27FC236}">
              <a16:creationId xmlns:a16="http://schemas.microsoft.com/office/drawing/2014/main" id="{534E98BE-5295-2323-0950-983FF3576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8825" y="2247900"/>
          <a:ext cx="95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9D96A-A4C6-461D-9634-DD04859D00CF}">
  <sheetPr>
    <pageSetUpPr fitToPage="1"/>
  </sheetPr>
  <dimension ref="A1:N38"/>
  <sheetViews>
    <sheetView zoomScaleNormal="100" workbookViewId="0">
      <selection activeCell="D43" sqref="D43"/>
    </sheetView>
  </sheetViews>
  <sheetFormatPr defaultRowHeight="12.75" x14ac:dyDescent="0.2"/>
  <sheetData>
    <row r="1" spans="1:14" ht="15.75" x14ac:dyDescent="0.2">
      <c r="A1" s="111" t="s">
        <v>173</v>
      </c>
      <c r="B1" s="111"/>
      <c r="C1" s="111"/>
      <c r="D1" s="111"/>
      <c r="E1" s="111"/>
      <c r="F1" s="111"/>
      <c r="G1" s="111"/>
      <c r="H1" s="111"/>
      <c r="I1" s="111"/>
      <c r="J1" s="111"/>
      <c r="K1" s="111"/>
      <c r="L1" s="111"/>
      <c r="M1" s="111"/>
      <c r="N1" s="111"/>
    </row>
    <row r="2" spans="1:14" ht="15.75" x14ac:dyDescent="0.2">
      <c r="A2" s="111" t="s">
        <v>174</v>
      </c>
      <c r="B2" s="112"/>
      <c r="C2" s="112"/>
      <c r="D2" s="112"/>
      <c r="E2" s="112"/>
      <c r="F2" s="112"/>
      <c r="G2" s="112"/>
      <c r="H2" s="112"/>
      <c r="I2" s="112"/>
      <c r="J2" s="112"/>
      <c r="K2" s="112"/>
      <c r="L2" s="112"/>
      <c r="M2" s="112"/>
      <c r="N2" s="112"/>
    </row>
    <row r="3" spans="1:14" ht="12.75" customHeight="1" x14ac:dyDescent="0.2">
      <c r="A3" s="111" t="s">
        <v>175</v>
      </c>
      <c r="B3" s="112"/>
      <c r="C3" s="112"/>
      <c r="D3" s="112"/>
      <c r="E3" s="112"/>
      <c r="F3" s="112"/>
      <c r="G3" s="112"/>
      <c r="H3" s="112"/>
      <c r="I3" s="112"/>
      <c r="J3" s="112"/>
      <c r="K3" s="112"/>
      <c r="L3" s="112"/>
      <c r="M3" s="112"/>
      <c r="N3" s="112"/>
    </row>
    <row r="4" spans="1:14" ht="12.75" customHeight="1" x14ac:dyDescent="0.2">
      <c r="A4" s="113" t="s">
        <v>176</v>
      </c>
      <c r="B4" s="113"/>
      <c r="C4" s="113"/>
      <c r="D4" s="113"/>
      <c r="E4" s="113"/>
      <c r="F4" s="113"/>
      <c r="G4" s="113"/>
      <c r="H4" s="113"/>
      <c r="I4" s="113"/>
      <c r="J4" s="113"/>
      <c r="K4" s="113"/>
      <c r="L4" s="113"/>
      <c r="M4" s="113"/>
      <c r="N4" s="113"/>
    </row>
    <row r="5" spans="1:14" ht="12.75" customHeight="1" x14ac:dyDescent="0.2">
      <c r="A5" s="113"/>
      <c r="B5" s="114"/>
      <c r="C5" s="114"/>
      <c r="D5" s="114"/>
      <c r="E5" s="114"/>
      <c r="F5" s="114"/>
      <c r="G5" s="114"/>
      <c r="H5" s="114"/>
      <c r="I5" s="114"/>
      <c r="J5" s="114"/>
      <c r="K5" s="114"/>
      <c r="L5" s="114"/>
      <c r="M5" s="114"/>
      <c r="N5" s="114"/>
    </row>
    <row r="6" spans="1:14" ht="12.75" customHeight="1" x14ac:dyDescent="0.2">
      <c r="A6" s="115"/>
      <c r="B6" s="116"/>
      <c r="C6" s="116"/>
      <c r="D6" s="116"/>
      <c r="E6" s="116"/>
      <c r="F6" s="116"/>
      <c r="G6" s="116"/>
      <c r="H6" s="116"/>
      <c r="I6" s="116"/>
      <c r="J6" s="116"/>
      <c r="K6" s="116"/>
      <c r="L6" s="116"/>
      <c r="M6" s="116"/>
      <c r="N6" s="116"/>
    </row>
    <row r="10" spans="1:14" x14ac:dyDescent="0.2">
      <c r="A10" s="8" t="s">
        <v>14</v>
      </c>
      <c r="B10" s="9"/>
      <c r="C10" s="9"/>
      <c r="D10" s="9"/>
      <c r="E10" s="9"/>
      <c r="F10" s="9"/>
      <c r="G10" s="41"/>
      <c r="H10" s="9"/>
      <c r="I10" s="9"/>
      <c r="J10" s="9"/>
      <c r="K10" s="9"/>
      <c r="L10" s="9"/>
      <c r="M10" s="9"/>
      <c r="N10" s="9"/>
    </row>
    <row r="11" spans="1:14" x14ac:dyDescent="0.2">
      <c r="A11" s="9" t="s">
        <v>15</v>
      </c>
      <c r="B11" s="9"/>
      <c r="C11" s="9"/>
      <c r="D11" s="9"/>
      <c r="E11" s="9"/>
      <c r="F11" s="9"/>
      <c r="G11" s="9"/>
      <c r="H11" s="9"/>
      <c r="I11" s="9"/>
      <c r="J11" s="9"/>
      <c r="K11" s="9"/>
      <c r="L11" s="9"/>
      <c r="M11" s="9"/>
      <c r="N11" s="9"/>
    </row>
    <row r="12" spans="1:14" x14ac:dyDescent="0.2">
      <c r="A12" s="9" t="s">
        <v>54</v>
      </c>
      <c r="B12" s="9"/>
      <c r="C12" s="9"/>
      <c r="D12" s="9"/>
      <c r="E12" s="9"/>
      <c r="F12" s="9"/>
      <c r="G12" s="9"/>
      <c r="H12" s="9"/>
      <c r="I12" s="9"/>
      <c r="J12" s="9"/>
      <c r="K12" s="9"/>
      <c r="L12" s="9"/>
      <c r="M12" s="9"/>
      <c r="N12" s="9"/>
    </row>
    <row r="13" spans="1:14" x14ac:dyDescent="0.2">
      <c r="A13" s="9" t="s">
        <v>16</v>
      </c>
      <c r="B13" s="9"/>
      <c r="C13" s="9"/>
      <c r="D13" s="9"/>
      <c r="E13" s="9"/>
      <c r="F13" s="9"/>
      <c r="G13" s="9"/>
      <c r="H13" s="9"/>
      <c r="I13" s="9"/>
      <c r="J13" s="9"/>
      <c r="K13" s="9"/>
      <c r="L13" s="9"/>
      <c r="M13" s="9"/>
      <c r="N13" s="9"/>
    </row>
    <row r="14" spans="1:14" x14ac:dyDescent="0.2">
      <c r="A14" s="10" t="s">
        <v>22</v>
      </c>
      <c r="B14" s="9"/>
      <c r="C14" s="9"/>
      <c r="D14" s="9"/>
      <c r="E14" s="9"/>
      <c r="F14" s="9"/>
      <c r="G14" s="9"/>
      <c r="H14" s="9"/>
      <c r="I14" s="9"/>
      <c r="J14" s="9"/>
      <c r="K14" s="9"/>
      <c r="L14" s="9"/>
      <c r="M14" s="9"/>
      <c r="N14" s="9"/>
    </row>
    <row r="15" spans="1:14" s="9" customFormat="1" ht="11.25" x14ac:dyDescent="0.2">
      <c r="A15" s="10" t="s">
        <v>25</v>
      </c>
    </row>
    <row r="16" spans="1:14" s="9" customFormat="1" ht="11.25" x14ac:dyDescent="0.2">
      <c r="A16" s="10" t="s">
        <v>23</v>
      </c>
    </row>
    <row r="17" spans="1:14" x14ac:dyDescent="0.2">
      <c r="A17" s="10" t="s">
        <v>24</v>
      </c>
      <c r="B17" s="9"/>
      <c r="C17" s="9"/>
      <c r="D17" s="9"/>
      <c r="E17" s="9"/>
      <c r="F17" s="9"/>
      <c r="G17" s="9"/>
      <c r="H17" s="9"/>
      <c r="I17" s="9"/>
      <c r="J17" s="9"/>
      <c r="K17" s="9"/>
      <c r="L17" s="9"/>
      <c r="M17" s="9"/>
      <c r="N17" s="9"/>
    </row>
    <row r="18" spans="1:14" x14ac:dyDescent="0.2">
      <c r="A18" s="10"/>
      <c r="B18" s="9"/>
      <c r="C18" s="9"/>
      <c r="D18" s="9"/>
      <c r="E18" s="9"/>
      <c r="F18" s="9"/>
      <c r="G18" s="9"/>
      <c r="H18" s="9"/>
      <c r="I18" s="9"/>
      <c r="J18" s="9"/>
      <c r="K18" s="9"/>
      <c r="L18" s="9"/>
      <c r="M18" s="9"/>
      <c r="N18" s="9"/>
    </row>
    <row r="19" spans="1:14" x14ac:dyDescent="0.2">
      <c r="A19" s="8"/>
      <c r="B19" s="9"/>
      <c r="C19" s="9"/>
      <c r="D19" s="9"/>
      <c r="E19" s="9"/>
      <c r="F19" s="9"/>
      <c r="G19" s="9"/>
      <c r="H19" s="9"/>
      <c r="I19" s="9"/>
      <c r="J19" s="9"/>
      <c r="K19" s="9"/>
      <c r="L19" s="9"/>
      <c r="M19" s="9"/>
      <c r="N19" s="9"/>
    </row>
    <row r="20" spans="1:14" x14ac:dyDescent="0.2">
      <c r="A20" s="9"/>
      <c r="B20" s="9"/>
      <c r="C20" s="9"/>
      <c r="D20" s="9"/>
      <c r="E20" s="9"/>
      <c r="F20" s="9"/>
      <c r="G20" s="9"/>
      <c r="H20" s="9"/>
      <c r="I20" s="9"/>
      <c r="J20" s="9"/>
      <c r="K20" s="9"/>
      <c r="L20" s="9"/>
      <c r="M20" s="9"/>
      <c r="N20" s="9"/>
    </row>
    <row r="21" spans="1:14" x14ac:dyDescent="0.2">
      <c r="A21" s="11"/>
      <c r="B21" s="9"/>
      <c r="C21" s="9"/>
      <c r="D21" s="9"/>
      <c r="E21" s="9"/>
      <c r="F21" s="9"/>
      <c r="G21" s="9"/>
      <c r="H21" s="9"/>
      <c r="I21" s="9"/>
      <c r="J21" s="9"/>
      <c r="K21" s="9"/>
      <c r="L21" s="9"/>
      <c r="M21" s="9"/>
      <c r="N21" s="9"/>
    </row>
    <row r="22" spans="1:14" x14ac:dyDescent="0.2">
      <c r="A22" s="8" t="s">
        <v>17</v>
      </c>
      <c r="B22" s="9"/>
      <c r="C22" s="9"/>
      <c r="D22" s="9"/>
      <c r="E22" s="9"/>
      <c r="F22" s="9"/>
      <c r="G22" s="9"/>
      <c r="H22" s="9"/>
      <c r="I22" s="9"/>
      <c r="J22" s="9"/>
      <c r="K22" s="9"/>
      <c r="L22" s="9"/>
      <c r="M22" s="9"/>
      <c r="N22" s="9"/>
    </row>
    <row r="23" spans="1:14" x14ac:dyDescent="0.2">
      <c r="A23" s="42">
        <v>1</v>
      </c>
      <c r="B23" s="9" t="s">
        <v>18</v>
      </c>
      <c r="C23" s="9"/>
      <c r="D23" s="9"/>
      <c r="E23" s="9"/>
      <c r="F23" s="9"/>
      <c r="G23" s="9"/>
      <c r="H23" s="9"/>
      <c r="I23" s="9"/>
      <c r="J23" s="9"/>
      <c r="K23" s="9"/>
      <c r="L23" s="9"/>
      <c r="M23" s="9"/>
      <c r="N23" s="9"/>
    </row>
    <row r="24" spans="1:14" x14ac:dyDescent="0.2">
      <c r="A24" s="42">
        <f>+A23</f>
        <v>1</v>
      </c>
      <c r="B24" s="9" t="s">
        <v>19</v>
      </c>
      <c r="C24" s="9"/>
      <c r="D24" s="9"/>
      <c r="E24" s="9"/>
      <c r="F24" s="9"/>
      <c r="G24" s="9"/>
      <c r="H24" s="9"/>
      <c r="I24" s="9"/>
      <c r="J24" s="9"/>
      <c r="K24" s="9"/>
      <c r="L24" s="9"/>
      <c r="M24" s="9"/>
      <c r="N24" s="9"/>
    </row>
    <row r="25" spans="1:14" x14ac:dyDescent="0.2">
      <c r="A25" s="42">
        <f>+A24+A23</f>
        <v>2</v>
      </c>
      <c r="B25" s="9" t="s">
        <v>20</v>
      </c>
      <c r="C25" s="9"/>
      <c r="D25" s="9"/>
      <c r="E25" s="9"/>
      <c r="F25" s="9"/>
      <c r="G25" s="9"/>
      <c r="H25" s="9"/>
      <c r="I25" s="9"/>
      <c r="J25" s="9"/>
      <c r="K25" s="9"/>
      <c r="L25" s="9"/>
      <c r="M25" s="9"/>
      <c r="N25" s="9"/>
    </row>
    <row r="26" spans="1:14" x14ac:dyDescent="0.2">
      <c r="A26" s="9"/>
      <c r="B26" s="9"/>
      <c r="C26" s="9"/>
      <c r="D26" s="9"/>
      <c r="E26" s="9"/>
      <c r="F26" s="9"/>
      <c r="G26" s="9"/>
      <c r="H26" s="9"/>
      <c r="I26" s="9"/>
      <c r="J26" s="9"/>
      <c r="K26" s="9"/>
      <c r="L26" s="9"/>
      <c r="M26" s="9"/>
      <c r="N26" s="9"/>
    </row>
    <row r="27" spans="1:14" x14ac:dyDescent="0.2">
      <c r="A27" s="12" t="s">
        <v>21</v>
      </c>
      <c r="B27" s="9"/>
      <c r="C27" s="9"/>
      <c r="D27" s="9"/>
      <c r="E27" s="9"/>
      <c r="F27" s="9"/>
      <c r="G27" s="9"/>
      <c r="H27" s="9"/>
      <c r="I27" s="9"/>
      <c r="J27" s="9"/>
      <c r="K27" s="9"/>
      <c r="L27" s="9"/>
      <c r="M27" s="9"/>
      <c r="N27" s="9"/>
    </row>
    <row r="28" spans="1:14" x14ac:dyDescent="0.2">
      <c r="A28" s="10"/>
      <c r="B28" s="9"/>
      <c r="C28" s="9"/>
      <c r="D28" s="9"/>
      <c r="E28" s="9"/>
      <c r="F28" s="9"/>
      <c r="G28" s="9"/>
      <c r="H28" s="9"/>
      <c r="I28" s="9"/>
      <c r="J28" s="9"/>
      <c r="K28" s="9"/>
      <c r="L28" s="9"/>
      <c r="M28" s="9"/>
      <c r="N28" s="9"/>
    </row>
    <row r="29" spans="1:14" ht="12.75" customHeight="1" x14ac:dyDescent="0.2">
      <c r="A29" s="117" t="s">
        <v>177</v>
      </c>
      <c r="B29" s="117"/>
      <c r="C29" s="117"/>
      <c r="D29" s="117"/>
      <c r="E29" s="117"/>
      <c r="F29" s="117"/>
      <c r="G29" s="117"/>
      <c r="H29" s="117"/>
      <c r="I29" s="117"/>
      <c r="J29" s="117"/>
      <c r="K29" s="117"/>
      <c r="L29" s="117"/>
      <c r="M29" s="117"/>
      <c r="N29" s="43"/>
    </row>
    <row r="30" spans="1:14" x14ac:dyDescent="0.2">
      <c r="A30" s="117"/>
      <c r="B30" s="117"/>
      <c r="C30" s="117"/>
      <c r="D30" s="117"/>
      <c r="E30" s="117"/>
      <c r="F30" s="117"/>
      <c r="G30" s="117"/>
      <c r="H30" s="117"/>
      <c r="I30" s="117"/>
      <c r="J30" s="117"/>
      <c r="K30" s="117"/>
      <c r="L30" s="117"/>
      <c r="M30" s="117"/>
      <c r="N30" s="43"/>
    </row>
    <row r="31" spans="1:14" x14ac:dyDescent="0.2">
      <c r="A31" s="117"/>
      <c r="B31" s="117"/>
      <c r="C31" s="117"/>
      <c r="D31" s="117"/>
      <c r="E31" s="117"/>
      <c r="F31" s="117"/>
      <c r="G31" s="117"/>
      <c r="H31" s="117"/>
      <c r="I31" s="117"/>
      <c r="J31" s="117"/>
      <c r="K31" s="117"/>
      <c r="L31" s="117"/>
      <c r="M31" s="117"/>
      <c r="N31" s="43"/>
    </row>
    <row r="32" spans="1:14" x14ac:dyDescent="0.2">
      <c r="A32" s="117"/>
      <c r="B32" s="117"/>
      <c r="C32" s="117"/>
      <c r="D32" s="117"/>
      <c r="E32" s="117"/>
      <c r="F32" s="117"/>
      <c r="G32" s="117"/>
      <c r="H32" s="117"/>
      <c r="I32" s="117"/>
      <c r="J32" s="117"/>
      <c r="K32" s="117"/>
      <c r="L32" s="117"/>
      <c r="M32" s="117"/>
      <c r="N32" s="43"/>
    </row>
    <row r="33" spans="1:14" x14ac:dyDescent="0.2">
      <c r="A33" s="117"/>
      <c r="B33" s="117"/>
      <c r="C33" s="117"/>
      <c r="D33" s="117"/>
      <c r="E33" s="117"/>
      <c r="F33" s="117"/>
      <c r="G33" s="117"/>
      <c r="H33" s="117"/>
      <c r="I33" s="117"/>
      <c r="J33" s="117"/>
      <c r="K33" s="117"/>
      <c r="L33" s="117"/>
      <c r="M33" s="117"/>
      <c r="N33" s="43"/>
    </row>
    <row r="34" spans="1:14" x14ac:dyDescent="0.2">
      <c r="A34" s="117"/>
      <c r="B34" s="117"/>
      <c r="C34" s="117"/>
      <c r="D34" s="117"/>
      <c r="E34" s="117"/>
      <c r="F34" s="117"/>
      <c r="G34" s="117"/>
      <c r="H34" s="117"/>
      <c r="I34" s="117"/>
      <c r="J34" s="117"/>
      <c r="K34" s="117"/>
      <c r="L34" s="117"/>
      <c r="M34" s="117"/>
      <c r="N34" s="43"/>
    </row>
    <row r="35" spans="1:14" x14ac:dyDescent="0.2">
      <c r="A35" s="117"/>
      <c r="B35" s="117"/>
      <c r="C35" s="117"/>
      <c r="D35" s="117"/>
      <c r="E35" s="117"/>
      <c r="F35" s="117"/>
      <c r="G35" s="117"/>
      <c r="H35" s="117"/>
      <c r="I35" s="117"/>
      <c r="J35" s="117"/>
      <c r="K35" s="117"/>
      <c r="L35" s="117"/>
      <c r="M35" s="117"/>
      <c r="N35" s="43"/>
    </row>
    <row r="36" spans="1:14" x14ac:dyDescent="0.2">
      <c r="A36" s="117"/>
      <c r="B36" s="117"/>
      <c r="C36" s="117"/>
      <c r="D36" s="117"/>
      <c r="E36" s="117"/>
      <c r="F36" s="117"/>
      <c r="G36" s="117"/>
      <c r="H36" s="117"/>
      <c r="I36" s="117"/>
      <c r="J36" s="117"/>
      <c r="K36" s="117"/>
      <c r="L36" s="117"/>
      <c r="M36" s="117"/>
      <c r="N36" s="43"/>
    </row>
    <row r="37" spans="1:14" x14ac:dyDescent="0.2">
      <c r="A37" s="117"/>
      <c r="B37" s="117"/>
      <c r="C37" s="117"/>
      <c r="D37" s="117"/>
      <c r="E37" s="117"/>
      <c r="F37" s="117"/>
      <c r="G37" s="117"/>
      <c r="H37" s="117"/>
      <c r="I37" s="117"/>
      <c r="J37" s="117"/>
      <c r="K37" s="117"/>
      <c r="L37" s="117"/>
      <c r="M37" s="117"/>
      <c r="N37" s="43"/>
    </row>
    <row r="38" spans="1:14" x14ac:dyDescent="0.2">
      <c r="A38" s="117"/>
      <c r="B38" s="117"/>
      <c r="C38" s="117"/>
      <c r="D38" s="117"/>
      <c r="E38" s="117"/>
      <c r="F38" s="117"/>
      <c r="G38" s="117"/>
      <c r="H38" s="117"/>
      <c r="I38" s="117"/>
      <c r="J38" s="117"/>
      <c r="K38" s="117"/>
      <c r="L38" s="117"/>
      <c r="M38" s="117"/>
      <c r="N38" s="43"/>
    </row>
  </sheetData>
  <mergeCells count="7">
    <mergeCell ref="A6:N6"/>
    <mergeCell ref="A29:M38"/>
    <mergeCell ref="A1:N1"/>
    <mergeCell ref="A2:N2"/>
    <mergeCell ref="A3:N3"/>
    <mergeCell ref="A4:N4"/>
    <mergeCell ref="A5:N5"/>
  </mergeCells>
  <phoneticPr fontId="0" type="noConversion"/>
  <pageMargins left="0.75" right="0.75" top="1" bottom="1" header="0.5" footer="0.5"/>
  <pageSetup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811A7-7B8B-49C9-9444-2DCBE6A2518D}">
  <dimension ref="A1:N36"/>
  <sheetViews>
    <sheetView topLeftCell="A12" zoomScale="120" zoomScaleNormal="120" workbookViewId="0">
      <selection activeCell="E45" sqref="E45"/>
    </sheetView>
  </sheetViews>
  <sheetFormatPr defaultRowHeight="12.75" x14ac:dyDescent="0.2"/>
  <sheetData>
    <row r="1" spans="1:14" ht="15.75" x14ac:dyDescent="0.2">
      <c r="A1" s="120" t="s">
        <v>0</v>
      </c>
      <c r="B1" s="120"/>
      <c r="C1" s="120"/>
      <c r="D1" s="120"/>
      <c r="E1" s="120"/>
      <c r="F1" s="120"/>
      <c r="G1" s="120"/>
      <c r="H1" s="120"/>
      <c r="I1" s="120"/>
      <c r="J1" s="121"/>
      <c r="K1" s="121"/>
      <c r="L1" s="121"/>
      <c r="M1" s="121"/>
    </row>
    <row r="2" spans="1:14" ht="15.75" x14ac:dyDescent="0.2">
      <c r="A2" s="111" t="str">
        <f>INSTRUCTIONS!A2</f>
        <v>PROJECT NOs: 2036N4014Z, &amp; TWUA-W 20-14</v>
      </c>
      <c r="B2" s="111"/>
      <c r="C2" s="111"/>
      <c r="D2" s="111"/>
      <c r="E2" s="111"/>
      <c r="F2" s="111"/>
      <c r="G2" s="111"/>
      <c r="H2" s="111"/>
      <c r="I2" s="111"/>
      <c r="J2" s="111"/>
      <c r="K2" s="111"/>
      <c r="L2" s="111"/>
      <c r="M2" s="111"/>
      <c r="N2" s="44"/>
    </row>
    <row r="3" spans="1:14" ht="15.75" x14ac:dyDescent="0.2">
      <c r="A3" s="111" t="str">
        <f>INSTRUCTIONS!A3</f>
        <v>NON ARTERIAL STREET MAINTENANCE AND WATER LINE REPLACEMENT</v>
      </c>
      <c r="B3" s="111"/>
      <c r="C3" s="111"/>
      <c r="D3" s="111"/>
      <c r="E3" s="111"/>
      <c r="F3" s="111"/>
      <c r="G3" s="111"/>
      <c r="H3" s="111"/>
      <c r="I3" s="111"/>
      <c r="J3" s="111"/>
      <c r="K3" s="111"/>
      <c r="L3" s="111"/>
      <c r="M3" s="111"/>
      <c r="N3" s="44"/>
    </row>
    <row r="4" spans="1:14" ht="12.75" customHeight="1" x14ac:dyDescent="0.2">
      <c r="A4" s="113" t="str">
        <f>INSTRUCTIONS!A4</f>
        <v>MAINTENANCE ZONE 4014</v>
      </c>
      <c r="B4" s="113"/>
      <c r="C4" s="113"/>
      <c r="D4" s="113"/>
      <c r="E4" s="113"/>
      <c r="F4" s="113"/>
      <c r="G4" s="113"/>
      <c r="H4" s="113"/>
      <c r="I4" s="113"/>
      <c r="J4" s="113"/>
      <c r="K4" s="113"/>
      <c r="L4" s="113"/>
      <c r="M4" s="113"/>
      <c r="N4" s="45"/>
    </row>
    <row r="5" spans="1:14" ht="12.75" customHeight="1" x14ac:dyDescent="0.2">
      <c r="A5" s="113"/>
      <c r="B5" s="113"/>
      <c r="C5" s="113"/>
      <c r="D5" s="113"/>
      <c r="E5" s="113"/>
      <c r="F5" s="113"/>
      <c r="G5" s="113"/>
      <c r="H5" s="113"/>
      <c r="I5" s="113"/>
      <c r="J5" s="113"/>
      <c r="K5" s="113"/>
      <c r="L5" s="113"/>
      <c r="M5" s="113"/>
      <c r="N5" s="46"/>
    </row>
    <row r="6" spans="1:14" x14ac:dyDescent="0.2">
      <c r="A6" s="115"/>
      <c r="B6" s="116"/>
      <c r="C6" s="116"/>
      <c r="D6" s="116"/>
      <c r="E6" s="116"/>
      <c r="F6" s="116"/>
      <c r="G6" s="116"/>
      <c r="H6" s="116"/>
      <c r="I6" s="116"/>
      <c r="J6" s="116"/>
      <c r="K6" s="116"/>
      <c r="L6" s="116"/>
      <c r="M6" s="116"/>
      <c r="N6" s="116"/>
    </row>
    <row r="7" spans="1:14" x14ac:dyDescent="0.2">
      <c r="A7" s="118"/>
      <c r="B7" s="118"/>
      <c r="C7" s="118"/>
      <c r="D7" s="118"/>
      <c r="E7" s="118"/>
      <c r="F7" s="118"/>
      <c r="G7" s="118"/>
      <c r="H7" s="118"/>
      <c r="I7" s="118"/>
    </row>
    <row r="8" spans="1:14" x14ac:dyDescent="0.2">
      <c r="A8" s="4"/>
      <c r="B8" s="4"/>
      <c r="C8" s="3"/>
      <c r="D8" s="5"/>
      <c r="E8" s="5"/>
      <c r="F8" s="5"/>
      <c r="G8" s="4"/>
      <c r="H8" s="4"/>
      <c r="I8" s="4"/>
    </row>
    <row r="9" spans="1:14" x14ac:dyDescent="0.2">
      <c r="A9" s="4"/>
      <c r="B9" s="4" t="s">
        <v>57</v>
      </c>
      <c r="C9" s="4"/>
      <c r="D9" s="4"/>
      <c r="E9" s="4"/>
      <c r="F9" s="4"/>
      <c r="G9" s="4"/>
      <c r="H9" s="4"/>
      <c r="I9" s="4"/>
    </row>
    <row r="10" spans="1:14" x14ac:dyDescent="0.2">
      <c r="A10" s="4"/>
      <c r="B10" s="4" t="s">
        <v>1</v>
      </c>
      <c r="C10" s="4"/>
      <c r="D10" s="4"/>
      <c r="E10" s="4"/>
      <c r="F10" s="4"/>
      <c r="G10" s="4"/>
      <c r="H10" s="4"/>
      <c r="I10" s="4"/>
    </row>
    <row r="11" spans="1:14" x14ac:dyDescent="0.2">
      <c r="A11" s="4"/>
      <c r="B11" s="4"/>
      <c r="C11" s="4"/>
      <c r="D11" s="4"/>
      <c r="E11" s="4"/>
      <c r="F11" s="4"/>
      <c r="G11" s="4"/>
      <c r="H11" s="4"/>
      <c r="I11" s="4"/>
    </row>
    <row r="12" spans="1:14" x14ac:dyDescent="0.2">
      <c r="A12" s="4"/>
      <c r="B12" s="4" t="s">
        <v>2</v>
      </c>
      <c r="C12" s="4"/>
      <c r="D12" s="4"/>
      <c r="E12" s="4"/>
      <c r="F12" s="4"/>
      <c r="G12" s="4"/>
      <c r="H12" s="4"/>
      <c r="I12" s="4"/>
    </row>
    <row r="13" spans="1:14" x14ac:dyDescent="0.2">
      <c r="A13" s="4"/>
      <c r="B13" s="4" t="s">
        <v>3</v>
      </c>
      <c r="C13" s="4"/>
      <c r="D13" s="4"/>
      <c r="E13" s="4"/>
      <c r="F13" s="4"/>
      <c r="G13" s="4"/>
      <c r="H13" s="4"/>
      <c r="I13" s="4"/>
    </row>
    <row r="14" spans="1:14" x14ac:dyDescent="0.2">
      <c r="A14" s="4"/>
      <c r="B14" s="4"/>
      <c r="C14" s="4"/>
      <c r="D14" s="4"/>
      <c r="E14" s="4"/>
      <c r="F14" s="4"/>
      <c r="G14" s="4"/>
      <c r="H14" s="4"/>
      <c r="I14" s="4"/>
    </row>
    <row r="15" spans="1:14" x14ac:dyDescent="0.2">
      <c r="A15" s="4"/>
      <c r="B15" s="4" t="s">
        <v>4</v>
      </c>
      <c r="C15" s="4"/>
      <c r="D15" s="4"/>
      <c r="E15" s="4"/>
      <c r="F15" s="4"/>
      <c r="G15" s="4"/>
      <c r="H15" s="4"/>
      <c r="I15" s="4"/>
    </row>
    <row r="16" spans="1:14" x14ac:dyDescent="0.2">
      <c r="A16" s="4"/>
      <c r="B16" s="4" t="s">
        <v>5</v>
      </c>
      <c r="C16" s="4"/>
      <c r="D16" s="4"/>
      <c r="E16" s="4"/>
      <c r="F16" s="4"/>
      <c r="G16" s="4"/>
      <c r="H16" s="4"/>
      <c r="I16" s="4"/>
    </row>
    <row r="17" spans="1:13" x14ac:dyDescent="0.2">
      <c r="A17" s="4"/>
      <c r="B17" s="4" t="s">
        <v>6</v>
      </c>
      <c r="C17" s="4"/>
      <c r="D17" s="4"/>
      <c r="E17" s="4"/>
      <c r="F17" s="4"/>
      <c r="G17" s="4"/>
      <c r="H17" s="4"/>
      <c r="I17" s="4"/>
    </row>
    <row r="18" spans="1:13" x14ac:dyDescent="0.2">
      <c r="A18" s="4"/>
      <c r="B18" s="4" t="s">
        <v>7</v>
      </c>
      <c r="C18" s="4"/>
      <c r="D18" s="4"/>
      <c r="E18" s="4"/>
      <c r="F18" s="4"/>
      <c r="G18" s="4"/>
      <c r="H18" s="4"/>
      <c r="I18" s="4"/>
    </row>
    <row r="19" spans="1:13" x14ac:dyDescent="0.2">
      <c r="A19" s="4"/>
      <c r="B19" s="4"/>
      <c r="C19" s="4"/>
      <c r="D19" s="4"/>
      <c r="E19" s="4"/>
      <c r="F19" s="4"/>
      <c r="G19" s="4"/>
      <c r="H19" s="4"/>
      <c r="I19" s="4"/>
    </row>
    <row r="20" spans="1:13" x14ac:dyDescent="0.2">
      <c r="A20" s="4"/>
      <c r="B20" s="4" t="s">
        <v>8</v>
      </c>
      <c r="C20" s="4"/>
      <c r="D20" s="4"/>
      <c r="E20" s="4"/>
      <c r="F20" s="4"/>
      <c r="G20" s="4"/>
      <c r="H20" s="4"/>
      <c r="I20" s="4"/>
    </row>
    <row r="21" spans="1:13" x14ac:dyDescent="0.2">
      <c r="A21" s="4"/>
      <c r="B21" s="4" t="s">
        <v>9</v>
      </c>
      <c r="C21" s="4"/>
      <c r="D21" s="4"/>
      <c r="E21" s="4"/>
      <c r="F21" s="4"/>
      <c r="G21" s="4"/>
      <c r="H21" s="4"/>
      <c r="I21" s="4"/>
    </row>
    <row r="22" spans="1:13" x14ac:dyDescent="0.2">
      <c r="A22" s="4"/>
      <c r="B22" s="4"/>
      <c r="C22" s="4"/>
      <c r="D22" s="4"/>
      <c r="E22" s="4"/>
      <c r="F22" s="4"/>
      <c r="G22" s="4"/>
      <c r="H22" s="4"/>
      <c r="I22" s="4"/>
    </row>
    <row r="23" spans="1:13" x14ac:dyDescent="0.2">
      <c r="A23" s="4"/>
      <c r="B23" s="4" t="s">
        <v>10</v>
      </c>
      <c r="C23" s="4"/>
      <c r="D23" s="4"/>
      <c r="E23" s="4"/>
      <c r="F23" s="4"/>
      <c r="G23" s="4"/>
      <c r="H23" s="4"/>
      <c r="I23" s="4"/>
    </row>
    <row r="24" spans="1:13" x14ac:dyDescent="0.2">
      <c r="A24" s="4"/>
      <c r="B24" s="4" t="s">
        <v>11</v>
      </c>
      <c r="C24" s="4"/>
      <c r="D24" s="4"/>
      <c r="E24" s="4"/>
      <c r="F24" s="4"/>
      <c r="G24" s="4"/>
      <c r="H24" s="4"/>
      <c r="I24" s="4"/>
    </row>
    <row r="25" spans="1:13" x14ac:dyDescent="0.2">
      <c r="A25" s="4"/>
      <c r="B25" s="4" t="s">
        <v>178</v>
      </c>
      <c r="C25" s="4"/>
      <c r="D25" s="4"/>
      <c r="E25" s="4"/>
      <c r="F25" s="4"/>
      <c r="G25" s="4"/>
      <c r="H25" s="4"/>
      <c r="I25" s="4"/>
    </row>
    <row r="26" spans="1:13" x14ac:dyDescent="0.2">
      <c r="A26" s="4"/>
      <c r="B26" s="4" t="s">
        <v>12</v>
      </c>
      <c r="C26" s="4"/>
      <c r="D26" s="4"/>
      <c r="E26" s="4"/>
      <c r="F26" s="4"/>
      <c r="G26" s="4"/>
      <c r="H26" s="6"/>
      <c r="I26" s="4"/>
    </row>
    <row r="27" spans="1:13" x14ac:dyDescent="0.2">
      <c r="A27" s="4"/>
      <c r="B27" s="4" t="s">
        <v>179</v>
      </c>
      <c r="C27" s="4"/>
      <c r="D27" s="4"/>
      <c r="E27" s="4"/>
      <c r="F27" s="4"/>
      <c r="G27" s="4"/>
      <c r="H27" s="6"/>
      <c r="I27" s="4"/>
    </row>
    <row r="28" spans="1:13" x14ac:dyDescent="0.2">
      <c r="A28" s="4"/>
      <c r="B28" s="4"/>
      <c r="C28" s="4"/>
      <c r="D28" s="4"/>
      <c r="E28" s="4"/>
      <c r="F28" s="4"/>
      <c r="G28" s="4"/>
      <c r="H28" s="6"/>
      <c r="I28" s="4"/>
    </row>
    <row r="29" spans="1:13" x14ac:dyDescent="0.2">
      <c r="A29" s="4"/>
      <c r="B29" s="7" t="s">
        <v>13</v>
      </c>
      <c r="C29" s="4"/>
      <c r="D29" s="4"/>
      <c r="E29" s="4"/>
      <c r="F29" s="4"/>
      <c r="G29" s="4"/>
      <c r="H29" s="4"/>
      <c r="I29" s="4"/>
    </row>
    <row r="30" spans="1:13" x14ac:dyDescent="0.2">
      <c r="A30" s="4"/>
      <c r="B30" s="119" t="s">
        <v>180</v>
      </c>
      <c r="C30" s="119"/>
      <c r="D30" s="119"/>
      <c r="E30" s="119"/>
      <c r="F30" s="119"/>
      <c r="G30" s="119"/>
      <c r="H30" s="119"/>
      <c r="I30" s="119"/>
      <c r="J30" s="119"/>
      <c r="K30" s="119"/>
      <c r="L30" s="36"/>
      <c r="M30" s="13"/>
    </row>
    <row r="31" spans="1:13" x14ac:dyDescent="0.2">
      <c r="A31" s="4"/>
      <c r="B31" s="119"/>
      <c r="C31" s="119"/>
      <c r="D31" s="119"/>
      <c r="E31" s="119"/>
      <c r="F31" s="119"/>
      <c r="G31" s="119"/>
      <c r="H31" s="119"/>
      <c r="I31" s="119"/>
      <c r="J31" s="119"/>
      <c r="K31" s="119"/>
      <c r="L31" s="36"/>
      <c r="M31" s="13"/>
    </row>
    <row r="32" spans="1:13" x14ac:dyDescent="0.2">
      <c r="A32" s="4"/>
      <c r="B32" s="119"/>
      <c r="C32" s="119"/>
      <c r="D32" s="119"/>
      <c r="E32" s="119"/>
      <c r="F32" s="119"/>
      <c r="G32" s="119"/>
      <c r="H32" s="119"/>
      <c r="I32" s="119"/>
      <c r="J32" s="119"/>
      <c r="K32" s="119"/>
      <c r="L32" s="9"/>
    </row>
    <row r="33" spans="1:12" x14ac:dyDescent="0.2">
      <c r="A33" s="4"/>
      <c r="B33" s="119"/>
      <c r="C33" s="119"/>
      <c r="D33" s="119"/>
      <c r="E33" s="119"/>
      <c r="F33" s="119"/>
      <c r="G33" s="119"/>
      <c r="H33" s="119"/>
      <c r="I33" s="119"/>
      <c r="J33" s="119"/>
      <c r="K33" s="119"/>
      <c r="L33" s="9"/>
    </row>
    <row r="34" spans="1:12" x14ac:dyDescent="0.2">
      <c r="A34" s="4"/>
      <c r="B34" s="119"/>
      <c r="C34" s="119"/>
      <c r="D34" s="119"/>
      <c r="E34" s="119"/>
      <c r="F34" s="119"/>
      <c r="G34" s="119"/>
      <c r="H34" s="119"/>
      <c r="I34" s="119"/>
      <c r="J34" s="119"/>
      <c r="K34" s="119"/>
      <c r="L34" s="9"/>
    </row>
    <row r="35" spans="1:12" x14ac:dyDescent="0.2">
      <c r="A35" s="4"/>
      <c r="B35" s="119"/>
      <c r="C35" s="119"/>
      <c r="D35" s="119"/>
      <c r="E35" s="119"/>
      <c r="F35" s="119"/>
      <c r="G35" s="119"/>
      <c r="H35" s="119"/>
      <c r="I35" s="119"/>
      <c r="J35" s="119"/>
      <c r="K35" s="119"/>
      <c r="L35" s="9"/>
    </row>
    <row r="36" spans="1:12" x14ac:dyDescent="0.2">
      <c r="A36" s="4"/>
      <c r="B36" s="119"/>
      <c r="C36" s="119"/>
      <c r="D36" s="119"/>
      <c r="E36" s="119"/>
      <c r="F36" s="119"/>
      <c r="G36" s="119"/>
      <c r="H36" s="119"/>
      <c r="I36" s="119"/>
      <c r="J36" s="119"/>
      <c r="K36" s="119"/>
    </row>
  </sheetData>
  <mergeCells count="8">
    <mergeCell ref="A5:M5"/>
    <mergeCell ref="A6:N6"/>
    <mergeCell ref="A7:I7"/>
    <mergeCell ref="B30:K36"/>
    <mergeCell ref="A1:M1"/>
    <mergeCell ref="A2:M2"/>
    <mergeCell ref="A3:M3"/>
    <mergeCell ref="A4:M4"/>
  </mergeCells>
  <phoneticPr fontId="11" type="noConversion"/>
  <pageMargins left="0.75" right="0.75" top="1" bottom="1" header="0.5" footer="0.5"/>
  <pageSetup scale="83" orientation="portrait" r:id="rId1"/>
  <headerFooter alignWithMargins="0">
    <oddFooter>&amp;L&amp;8&amp;D&amp;C P - 1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22CBE-16FD-410B-B763-98D1B54BE466}">
  <dimension ref="A1:N137"/>
  <sheetViews>
    <sheetView tabSelected="1" view="pageBreakPreview" topLeftCell="A72" zoomScaleNormal="100" zoomScaleSheetLayoutView="100" workbookViewId="0">
      <selection activeCell="B93" sqref="B93"/>
    </sheetView>
  </sheetViews>
  <sheetFormatPr defaultRowHeight="12.75" x14ac:dyDescent="0.2"/>
  <cols>
    <col min="1" max="1" width="14.7109375" customWidth="1"/>
    <col min="2" max="2" width="21" customWidth="1"/>
    <col min="3" max="3" width="77.5703125" bestFit="1" customWidth="1"/>
    <col min="4" max="4" width="11.85546875" customWidth="1"/>
    <col min="5" max="5" width="14.85546875" style="26" customWidth="1"/>
    <col min="6" max="6" width="19.5703125" customWidth="1"/>
    <col min="7" max="7" width="23.5703125" customWidth="1"/>
  </cols>
  <sheetData>
    <row r="1" spans="1:14" s="14" customFormat="1" ht="18" x14ac:dyDescent="0.2">
      <c r="A1" s="122" t="s">
        <v>181</v>
      </c>
      <c r="B1" s="123"/>
      <c r="C1" s="123"/>
      <c r="D1" s="123"/>
      <c r="E1" s="123"/>
      <c r="F1" s="123"/>
      <c r="G1" s="123"/>
    </row>
    <row r="2" spans="1:14" s="14" customFormat="1" ht="18.75" customHeight="1" x14ac:dyDescent="0.2">
      <c r="A2" s="111" t="str">
        <f>INSTRUCTIONS!A2</f>
        <v>PROJECT NOs: 2036N4014Z, &amp; TWUA-W 20-14</v>
      </c>
      <c r="B2" s="112"/>
      <c r="C2" s="112"/>
      <c r="D2" s="112"/>
      <c r="E2" s="112"/>
      <c r="F2" s="112"/>
      <c r="G2" s="112"/>
      <c r="H2" s="37"/>
      <c r="I2" s="37"/>
      <c r="J2" s="37"/>
      <c r="K2" s="37"/>
      <c r="L2" s="37"/>
      <c r="M2" s="37"/>
      <c r="N2" s="37"/>
    </row>
    <row r="3" spans="1:14" s="14" customFormat="1" ht="15.75" x14ac:dyDescent="0.2">
      <c r="A3" s="111" t="str">
        <f>INSTRUCTIONS!A3</f>
        <v>NON ARTERIAL STREET MAINTENANCE AND WATER LINE REPLACEMENT</v>
      </c>
      <c r="B3" s="112"/>
      <c r="C3" s="112"/>
      <c r="D3" s="112"/>
      <c r="E3" s="112"/>
      <c r="F3" s="112"/>
      <c r="G3" s="112"/>
      <c r="H3" s="37"/>
      <c r="I3" s="37"/>
      <c r="J3" s="37"/>
      <c r="K3" s="37"/>
      <c r="L3" s="37"/>
      <c r="M3" s="37"/>
      <c r="N3" s="37"/>
    </row>
    <row r="4" spans="1:14" s="14" customFormat="1" ht="15" customHeight="1" x14ac:dyDescent="0.2">
      <c r="A4" s="113" t="str">
        <f>INSTRUCTIONS!A4</f>
        <v>MAINTENANCE ZONE 4014</v>
      </c>
      <c r="B4" s="114"/>
      <c r="C4" s="114"/>
      <c r="D4" s="114"/>
      <c r="E4" s="114"/>
      <c r="F4" s="114"/>
      <c r="G4" s="114"/>
      <c r="H4" s="39"/>
      <c r="I4" s="39"/>
      <c r="J4" s="39"/>
      <c r="K4" s="39"/>
      <c r="L4" s="39"/>
      <c r="M4" s="39"/>
      <c r="N4" s="39"/>
    </row>
    <row r="5" spans="1:14" s="14" customFormat="1" ht="15" customHeight="1" x14ac:dyDescent="0.2">
      <c r="A5" s="113"/>
      <c r="B5" s="114"/>
      <c r="C5" s="114"/>
      <c r="D5" s="114"/>
      <c r="E5" s="114"/>
      <c r="F5" s="114"/>
      <c r="G5" s="114"/>
      <c r="H5" s="40"/>
      <c r="I5" s="40"/>
      <c r="J5" s="40"/>
      <c r="K5" s="40"/>
      <c r="L5" s="40"/>
      <c r="M5" s="40"/>
      <c r="N5" s="40"/>
    </row>
    <row r="6" spans="1:14" s="14" customFormat="1" ht="15.75" x14ac:dyDescent="0.2">
      <c r="A6" s="111"/>
      <c r="B6" s="112"/>
      <c r="C6" s="112"/>
      <c r="D6" s="112"/>
      <c r="E6" s="112"/>
      <c r="F6" s="112"/>
      <c r="G6" s="112"/>
      <c r="H6" s="37"/>
      <c r="I6" s="37"/>
      <c r="J6" s="37"/>
      <c r="K6" s="37"/>
      <c r="L6" s="37"/>
      <c r="M6" s="37"/>
      <c r="N6" s="37"/>
    </row>
    <row r="7" spans="1:14" s="14" customFormat="1" ht="16.5" thickBot="1" x14ac:dyDescent="0.25">
      <c r="A7" s="111"/>
      <c r="B7" s="111"/>
      <c r="C7" s="111"/>
      <c r="D7" s="111"/>
      <c r="E7" s="111"/>
      <c r="F7" s="111"/>
      <c r="G7" s="111"/>
      <c r="H7" s="47"/>
      <c r="I7" s="47"/>
      <c r="J7" s="47"/>
      <c r="K7" s="47"/>
      <c r="L7" s="47"/>
      <c r="M7" s="47"/>
      <c r="N7" s="47"/>
    </row>
    <row r="8" spans="1:14" s="14" customFormat="1" ht="44.25" customHeight="1" thickBot="1" x14ac:dyDescent="0.3">
      <c r="A8" s="48" t="s">
        <v>182</v>
      </c>
      <c r="B8" s="48" t="s">
        <v>183</v>
      </c>
      <c r="C8" s="48" t="s">
        <v>184</v>
      </c>
      <c r="D8" s="48" t="s">
        <v>185</v>
      </c>
      <c r="E8" s="49" t="s">
        <v>186</v>
      </c>
      <c r="F8" s="50" t="s">
        <v>187</v>
      </c>
      <c r="G8" s="48" t="s">
        <v>188</v>
      </c>
    </row>
    <row r="9" spans="1:14" s="14" customFormat="1" ht="18" customHeight="1" thickBot="1" x14ac:dyDescent="0.3">
      <c r="A9" s="133" t="s">
        <v>189</v>
      </c>
      <c r="B9" s="134"/>
      <c r="C9" s="134"/>
      <c r="D9" s="134"/>
      <c r="E9" s="134"/>
      <c r="F9" s="134"/>
      <c r="G9" s="135"/>
    </row>
    <row r="10" spans="1:14" s="14" customFormat="1" ht="15" x14ac:dyDescent="0.2">
      <c r="A10" s="51">
        <v>1</v>
      </c>
      <c r="B10" s="51" t="s">
        <v>59</v>
      </c>
      <c r="C10" s="52" t="s">
        <v>190</v>
      </c>
      <c r="D10" s="51" t="s">
        <v>81</v>
      </c>
      <c r="E10" s="53">
        <v>1400</v>
      </c>
      <c r="F10" s="102"/>
      <c r="G10" s="107">
        <f>E10*F10</f>
        <v>0</v>
      </c>
    </row>
    <row r="11" spans="1:14" s="14" customFormat="1" ht="15" x14ac:dyDescent="0.2">
      <c r="A11" s="54">
        <v>2</v>
      </c>
      <c r="B11" s="54">
        <v>220</v>
      </c>
      <c r="C11" s="55" t="s">
        <v>94</v>
      </c>
      <c r="D11" s="54" t="s">
        <v>191</v>
      </c>
      <c r="E11" s="56">
        <v>1</v>
      </c>
      <c r="F11" s="103"/>
      <c r="G11" s="104">
        <f t="shared" ref="G11:G70" si="0">E11*F11</f>
        <v>0</v>
      </c>
    </row>
    <row r="12" spans="1:14" s="14" customFormat="1" ht="15" x14ac:dyDescent="0.2">
      <c r="A12" s="54">
        <v>3</v>
      </c>
      <c r="B12" s="54" t="s">
        <v>60</v>
      </c>
      <c r="C12" s="55" t="s">
        <v>61</v>
      </c>
      <c r="D12" s="54" t="s">
        <v>84</v>
      </c>
      <c r="E12" s="56">
        <v>2502</v>
      </c>
      <c r="F12" s="103"/>
      <c r="G12" s="104">
        <f t="shared" si="0"/>
        <v>0</v>
      </c>
    </row>
    <row r="13" spans="1:14" s="14" customFormat="1" ht="15" x14ac:dyDescent="0.2">
      <c r="A13" s="54">
        <v>4</v>
      </c>
      <c r="B13" s="54" t="s">
        <v>96</v>
      </c>
      <c r="C13" s="55" t="s">
        <v>97</v>
      </c>
      <c r="D13" s="54" t="s">
        <v>81</v>
      </c>
      <c r="E13" s="56">
        <v>1400</v>
      </c>
      <c r="F13" s="104"/>
      <c r="G13" s="104">
        <f t="shared" si="0"/>
        <v>0</v>
      </c>
    </row>
    <row r="14" spans="1:14" s="14" customFormat="1" ht="15" x14ac:dyDescent="0.2">
      <c r="A14" s="54">
        <v>5</v>
      </c>
      <c r="B14" s="54" t="s">
        <v>62</v>
      </c>
      <c r="C14" s="55" t="s">
        <v>63</v>
      </c>
      <c r="D14" s="54" t="s">
        <v>84</v>
      </c>
      <c r="E14" s="56">
        <v>4357</v>
      </c>
      <c r="F14" s="103"/>
      <c r="G14" s="104">
        <f t="shared" si="0"/>
        <v>0</v>
      </c>
    </row>
    <row r="15" spans="1:14" s="14" customFormat="1" ht="15" x14ac:dyDescent="0.2">
      <c r="A15" s="54">
        <v>6</v>
      </c>
      <c r="B15" s="54">
        <v>325</v>
      </c>
      <c r="C15" s="55" t="s">
        <v>64</v>
      </c>
      <c r="D15" s="54" t="s">
        <v>84</v>
      </c>
      <c r="E15" s="56">
        <v>4967</v>
      </c>
      <c r="F15" s="103"/>
      <c r="G15" s="104">
        <f t="shared" si="0"/>
        <v>0</v>
      </c>
    </row>
    <row r="16" spans="1:14" s="14" customFormat="1" ht="15" x14ac:dyDescent="0.2">
      <c r="A16" s="54">
        <v>7</v>
      </c>
      <c r="B16" s="54">
        <v>409</v>
      </c>
      <c r="C16" s="55" t="s">
        <v>192</v>
      </c>
      <c r="D16" s="54" t="s">
        <v>84</v>
      </c>
      <c r="E16" s="56">
        <v>24500</v>
      </c>
      <c r="F16" s="103"/>
      <c r="G16" s="104">
        <f t="shared" si="0"/>
        <v>0</v>
      </c>
    </row>
    <row r="17" spans="1:7" s="14" customFormat="1" ht="15" x14ac:dyDescent="0.2">
      <c r="A17" s="54">
        <v>8</v>
      </c>
      <c r="B17" s="54" t="s">
        <v>88</v>
      </c>
      <c r="C17" s="55" t="s">
        <v>193</v>
      </c>
      <c r="D17" s="54" t="s">
        <v>89</v>
      </c>
      <c r="E17" s="56">
        <v>2818</v>
      </c>
      <c r="F17" s="103"/>
      <c r="G17" s="104">
        <f t="shared" si="0"/>
        <v>0</v>
      </c>
    </row>
    <row r="18" spans="1:7" s="14" customFormat="1" ht="15" x14ac:dyDescent="0.2">
      <c r="A18" s="54">
        <v>9</v>
      </c>
      <c r="B18" s="54" t="s">
        <v>194</v>
      </c>
      <c r="C18" s="55" t="s">
        <v>195</v>
      </c>
      <c r="D18" s="54" t="s">
        <v>89</v>
      </c>
      <c r="E18" s="56">
        <v>704</v>
      </c>
      <c r="F18" s="103"/>
      <c r="G18" s="104">
        <f t="shared" si="0"/>
        <v>0</v>
      </c>
    </row>
    <row r="19" spans="1:7" s="14" customFormat="1" ht="15" x14ac:dyDescent="0.2">
      <c r="A19" s="54">
        <v>10</v>
      </c>
      <c r="B19" s="54">
        <v>412</v>
      </c>
      <c r="C19" s="55" t="s">
        <v>98</v>
      </c>
      <c r="D19" s="54" t="s">
        <v>84</v>
      </c>
      <c r="E19" s="56">
        <v>24500</v>
      </c>
      <c r="F19" s="103"/>
      <c r="G19" s="104">
        <f t="shared" si="0"/>
        <v>0</v>
      </c>
    </row>
    <row r="20" spans="1:7" s="14" customFormat="1" ht="15" x14ac:dyDescent="0.2">
      <c r="A20" s="54">
        <v>11</v>
      </c>
      <c r="B20" s="54" t="s">
        <v>99</v>
      </c>
      <c r="C20" s="55" t="s">
        <v>196</v>
      </c>
      <c r="D20" s="54" t="s">
        <v>83</v>
      </c>
      <c r="E20" s="56">
        <v>4121</v>
      </c>
      <c r="F20" s="105"/>
      <c r="G20" s="104">
        <f t="shared" si="0"/>
        <v>0</v>
      </c>
    </row>
    <row r="21" spans="1:7" s="14" customFormat="1" ht="15" x14ac:dyDescent="0.2">
      <c r="A21" s="54">
        <v>12</v>
      </c>
      <c r="B21" s="54" t="s">
        <v>65</v>
      </c>
      <c r="C21" s="55" t="s">
        <v>197</v>
      </c>
      <c r="D21" s="54" t="s">
        <v>84</v>
      </c>
      <c r="E21" s="56">
        <v>1090</v>
      </c>
      <c r="F21" s="103"/>
      <c r="G21" s="104">
        <f t="shared" si="0"/>
        <v>0</v>
      </c>
    </row>
    <row r="22" spans="1:7" s="14" customFormat="1" ht="15" x14ac:dyDescent="0.2">
      <c r="A22" s="54">
        <v>13</v>
      </c>
      <c r="B22" s="54" t="s">
        <v>198</v>
      </c>
      <c r="C22" s="55" t="s">
        <v>199</v>
      </c>
      <c r="D22" s="54" t="s">
        <v>84</v>
      </c>
      <c r="E22" s="56">
        <v>382</v>
      </c>
      <c r="F22" s="103"/>
      <c r="G22" s="104">
        <f t="shared" si="0"/>
        <v>0</v>
      </c>
    </row>
    <row r="23" spans="1:7" s="14" customFormat="1" ht="15" x14ac:dyDescent="0.2">
      <c r="A23" s="54">
        <v>14</v>
      </c>
      <c r="B23" s="54" t="s">
        <v>66</v>
      </c>
      <c r="C23" s="55" t="s">
        <v>200</v>
      </c>
      <c r="D23" s="54" t="s">
        <v>85</v>
      </c>
      <c r="E23" s="56">
        <v>506</v>
      </c>
      <c r="F23" s="103"/>
      <c r="G23" s="104">
        <f t="shared" si="0"/>
        <v>0</v>
      </c>
    </row>
    <row r="24" spans="1:7" s="14" customFormat="1" ht="15" x14ac:dyDescent="0.2">
      <c r="A24" s="54">
        <v>15</v>
      </c>
      <c r="B24" s="54" t="s">
        <v>201</v>
      </c>
      <c r="C24" s="55" t="s">
        <v>202</v>
      </c>
      <c r="D24" s="54" t="s">
        <v>82</v>
      </c>
      <c r="E24" s="56">
        <v>1</v>
      </c>
      <c r="F24" s="103"/>
      <c r="G24" s="104">
        <f t="shared" si="0"/>
        <v>0</v>
      </c>
    </row>
    <row r="25" spans="1:7" s="14" customFormat="1" ht="15" x14ac:dyDescent="0.2">
      <c r="A25" s="54">
        <v>16</v>
      </c>
      <c r="B25" s="54" t="s">
        <v>203</v>
      </c>
      <c r="C25" s="55" t="s">
        <v>204</v>
      </c>
      <c r="D25" s="54" t="s">
        <v>82</v>
      </c>
      <c r="E25" s="56">
        <v>16</v>
      </c>
      <c r="F25" s="103"/>
      <c r="G25" s="104">
        <f t="shared" si="0"/>
        <v>0</v>
      </c>
    </row>
    <row r="26" spans="1:7" s="14" customFormat="1" ht="15" x14ac:dyDescent="0.2">
      <c r="A26" s="54">
        <v>17</v>
      </c>
      <c r="B26" s="54" t="s">
        <v>203</v>
      </c>
      <c r="C26" s="55" t="s">
        <v>205</v>
      </c>
      <c r="D26" s="54" t="s">
        <v>82</v>
      </c>
      <c r="E26" s="56">
        <v>1</v>
      </c>
      <c r="F26" s="103"/>
      <c r="G26" s="104">
        <f t="shared" si="0"/>
        <v>0</v>
      </c>
    </row>
    <row r="27" spans="1:7" s="14" customFormat="1" ht="15" x14ac:dyDescent="0.2">
      <c r="A27" s="54">
        <v>18</v>
      </c>
      <c r="B27" s="54" t="s">
        <v>67</v>
      </c>
      <c r="C27" s="55" t="s">
        <v>68</v>
      </c>
      <c r="D27" s="54" t="s">
        <v>82</v>
      </c>
      <c r="E27" s="56">
        <v>15</v>
      </c>
      <c r="F27" s="103"/>
      <c r="G27" s="104">
        <f t="shared" si="0"/>
        <v>0</v>
      </c>
    </row>
    <row r="28" spans="1:7" s="14" customFormat="1" ht="15" x14ac:dyDescent="0.2">
      <c r="A28" s="54">
        <v>19</v>
      </c>
      <c r="B28" s="54" t="s">
        <v>206</v>
      </c>
      <c r="C28" s="55" t="s">
        <v>207</v>
      </c>
      <c r="D28" s="54" t="s">
        <v>82</v>
      </c>
      <c r="E28" s="56">
        <v>4</v>
      </c>
      <c r="F28" s="103"/>
      <c r="G28" s="104">
        <f t="shared" si="0"/>
        <v>0</v>
      </c>
    </row>
    <row r="29" spans="1:7" s="14" customFormat="1" ht="15" x14ac:dyDescent="0.2">
      <c r="A29" s="54">
        <v>20</v>
      </c>
      <c r="B29" s="54" t="s">
        <v>69</v>
      </c>
      <c r="C29" s="55" t="s">
        <v>208</v>
      </c>
      <c r="D29" s="54" t="s">
        <v>82</v>
      </c>
      <c r="E29" s="56">
        <v>17</v>
      </c>
      <c r="F29" s="103"/>
      <c r="G29" s="104">
        <f t="shared" si="0"/>
        <v>0</v>
      </c>
    </row>
    <row r="30" spans="1:7" s="14" customFormat="1" ht="15" x14ac:dyDescent="0.2">
      <c r="A30" s="54">
        <v>21</v>
      </c>
      <c r="B30" s="54" t="s">
        <v>209</v>
      </c>
      <c r="C30" s="55" t="s">
        <v>210</v>
      </c>
      <c r="D30" s="54" t="s">
        <v>83</v>
      </c>
      <c r="E30" s="56">
        <v>379</v>
      </c>
      <c r="F30" s="103"/>
      <c r="G30" s="104">
        <f t="shared" si="0"/>
        <v>0</v>
      </c>
    </row>
    <row r="31" spans="1:7" s="14" customFormat="1" ht="15" x14ac:dyDescent="0.2">
      <c r="A31" s="54">
        <v>22</v>
      </c>
      <c r="B31" s="54" t="s">
        <v>70</v>
      </c>
      <c r="C31" s="55" t="s">
        <v>100</v>
      </c>
      <c r="D31" s="54" t="s">
        <v>83</v>
      </c>
      <c r="E31" s="56">
        <v>4121</v>
      </c>
      <c r="F31" s="103"/>
      <c r="G31" s="104">
        <f t="shared" si="0"/>
        <v>0</v>
      </c>
    </row>
    <row r="32" spans="1:7" s="14" customFormat="1" ht="15" x14ac:dyDescent="0.2">
      <c r="A32" s="54">
        <v>23</v>
      </c>
      <c r="B32" s="54" t="s">
        <v>70</v>
      </c>
      <c r="C32" s="55" t="s">
        <v>211</v>
      </c>
      <c r="D32" s="54" t="s">
        <v>84</v>
      </c>
      <c r="E32" s="56">
        <v>1090</v>
      </c>
      <c r="F32" s="103"/>
      <c r="G32" s="104">
        <f t="shared" si="0"/>
        <v>0</v>
      </c>
    </row>
    <row r="33" spans="1:7" s="14" customFormat="1" ht="15" x14ac:dyDescent="0.2">
      <c r="A33" s="54">
        <v>24</v>
      </c>
      <c r="B33" s="54" t="s">
        <v>70</v>
      </c>
      <c r="C33" s="55" t="s">
        <v>212</v>
      </c>
      <c r="D33" s="54" t="s">
        <v>84</v>
      </c>
      <c r="E33" s="56">
        <v>411</v>
      </c>
      <c r="F33" s="103"/>
      <c r="G33" s="104">
        <f t="shared" si="0"/>
        <v>0</v>
      </c>
    </row>
    <row r="34" spans="1:7" s="14" customFormat="1" ht="15" x14ac:dyDescent="0.2">
      <c r="A34" s="54">
        <v>25</v>
      </c>
      <c r="B34" s="54" t="s">
        <v>70</v>
      </c>
      <c r="C34" s="55" t="s">
        <v>213</v>
      </c>
      <c r="D34" s="54" t="s">
        <v>82</v>
      </c>
      <c r="E34" s="56">
        <v>1</v>
      </c>
      <c r="F34" s="103"/>
      <c r="G34" s="104">
        <f t="shared" si="0"/>
        <v>0</v>
      </c>
    </row>
    <row r="35" spans="1:7" s="14" customFormat="1" ht="15" x14ac:dyDescent="0.2">
      <c r="A35" s="54">
        <v>26</v>
      </c>
      <c r="B35" s="54" t="s">
        <v>70</v>
      </c>
      <c r="C35" s="55" t="s">
        <v>214</v>
      </c>
      <c r="D35" s="54" t="s">
        <v>83</v>
      </c>
      <c r="E35" s="56">
        <v>379</v>
      </c>
      <c r="F35" s="103"/>
      <c r="G35" s="104">
        <f t="shared" si="0"/>
        <v>0</v>
      </c>
    </row>
    <row r="36" spans="1:7" s="14" customFormat="1" ht="15" x14ac:dyDescent="0.2">
      <c r="A36" s="54">
        <v>27</v>
      </c>
      <c r="B36" s="54" t="s">
        <v>70</v>
      </c>
      <c r="C36" s="55" t="s">
        <v>215</v>
      </c>
      <c r="D36" s="54" t="s">
        <v>82</v>
      </c>
      <c r="E36" s="56">
        <v>17</v>
      </c>
      <c r="F36" s="103"/>
      <c r="G36" s="104">
        <f t="shared" si="0"/>
        <v>0</v>
      </c>
    </row>
    <row r="37" spans="1:7" s="14" customFormat="1" ht="15" x14ac:dyDescent="0.2">
      <c r="A37" s="54">
        <v>28</v>
      </c>
      <c r="B37" s="54" t="s">
        <v>70</v>
      </c>
      <c r="C37" s="55" t="s">
        <v>216</v>
      </c>
      <c r="D37" s="54" t="s">
        <v>82</v>
      </c>
      <c r="E37" s="56">
        <v>34</v>
      </c>
      <c r="F37" s="103"/>
      <c r="G37" s="104">
        <f t="shared" si="0"/>
        <v>0</v>
      </c>
    </row>
    <row r="38" spans="1:7" s="14" customFormat="1" ht="15" x14ac:dyDescent="0.2">
      <c r="A38" s="54">
        <v>29</v>
      </c>
      <c r="B38" s="54">
        <v>641</v>
      </c>
      <c r="C38" s="55" t="s">
        <v>71</v>
      </c>
      <c r="D38" s="54" t="s">
        <v>82</v>
      </c>
      <c r="E38" s="56">
        <v>1</v>
      </c>
      <c r="F38" s="103"/>
      <c r="G38" s="104">
        <f t="shared" si="0"/>
        <v>0</v>
      </c>
    </row>
    <row r="39" spans="1:7" s="14" customFormat="1" ht="15" x14ac:dyDescent="0.2">
      <c r="A39" s="54">
        <v>30</v>
      </c>
      <c r="B39" s="54">
        <v>642</v>
      </c>
      <c r="C39" s="55" t="s">
        <v>101</v>
      </c>
      <c r="D39" s="54" t="s">
        <v>82</v>
      </c>
      <c r="E39" s="56">
        <v>1</v>
      </c>
      <c r="F39" s="103"/>
      <c r="G39" s="104">
        <f t="shared" si="0"/>
        <v>0</v>
      </c>
    </row>
    <row r="40" spans="1:7" s="14" customFormat="1" ht="15" x14ac:dyDescent="0.2">
      <c r="A40" s="54">
        <v>31</v>
      </c>
      <c r="B40" s="54" t="s">
        <v>102</v>
      </c>
      <c r="C40" s="55" t="s">
        <v>217</v>
      </c>
      <c r="D40" s="54" t="s">
        <v>83</v>
      </c>
      <c r="E40" s="56">
        <v>13730</v>
      </c>
      <c r="F40" s="103"/>
      <c r="G40" s="104">
        <f t="shared" si="0"/>
        <v>0</v>
      </c>
    </row>
    <row r="41" spans="1:7" s="14" customFormat="1" ht="15" x14ac:dyDescent="0.2">
      <c r="A41" s="54">
        <v>32</v>
      </c>
      <c r="B41" s="54" t="s">
        <v>102</v>
      </c>
      <c r="C41" s="55" t="s">
        <v>218</v>
      </c>
      <c r="D41" s="54" t="s">
        <v>83</v>
      </c>
      <c r="E41" s="56">
        <v>2085</v>
      </c>
      <c r="F41" s="103"/>
      <c r="G41" s="104">
        <f t="shared" si="0"/>
        <v>0</v>
      </c>
    </row>
    <row r="42" spans="1:7" s="14" customFormat="1" ht="15" x14ac:dyDescent="0.2">
      <c r="A42" s="54">
        <v>33</v>
      </c>
      <c r="B42" s="54" t="s">
        <v>102</v>
      </c>
      <c r="C42" s="55" t="s">
        <v>219</v>
      </c>
      <c r="D42" s="54" t="s">
        <v>83</v>
      </c>
      <c r="E42" s="56">
        <v>1770</v>
      </c>
      <c r="F42" s="103"/>
      <c r="G42" s="104">
        <f t="shared" si="0"/>
        <v>0</v>
      </c>
    </row>
    <row r="43" spans="1:7" s="14" customFormat="1" ht="15" x14ac:dyDescent="0.2">
      <c r="A43" s="54">
        <v>34</v>
      </c>
      <c r="B43" s="54" t="s">
        <v>103</v>
      </c>
      <c r="C43" s="55" t="s">
        <v>220</v>
      </c>
      <c r="D43" s="54" t="s">
        <v>82</v>
      </c>
      <c r="E43" s="56">
        <v>6</v>
      </c>
      <c r="F43" s="103"/>
      <c r="G43" s="104">
        <f t="shared" si="0"/>
        <v>0</v>
      </c>
    </row>
    <row r="44" spans="1:7" s="14" customFormat="1" ht="15" x14ac:dyDescent="0.2">
      <c r="A44" s="54">
        <v>35</v>
      </c>
      <c r="B44" s="54" t="s">
        <v>103</v>
      </c>
      <c r="C44" s="55" t="s">
        <v>221</v>
      </c>
      <c r="D44" s="54" t="s">
        <v>82</v>
      </c>
      <c r="E44" s="56">
        <v>33</v>
      </c>
      <c r="F44" s="103"/>
      <c r="G44" s="104">
        <f t="shared" si="0"/>
        <v>0</v>
      </c>
    </row>
    <row r="45" spans="1:7" s="14" customFormat="1" ht="15" x14ac:dyDescent="0.2">
      <c r="A45" s="54">
        <v>36</v>
      </c>
      <c r="B45" s="54" t="s">
        <v>222</v>
      </c>
      <c r="C45" s="55" t="s">
        <v>223</v>
      </c>
      <c r="D45" s="54" t="s">
        <v>83</v>
      </c>
      <c r="E45" s="56">
        <v>10000</v>
      </c>
      <c r="F45" s="103"/>
      <c r="G45" s="104">
        <f t="shared" si="0"/>
        <v>0</v>
      </c>
    </row>
    <row r="46" spans="1:7" s="14" customFormat="1" ht="15" x14ac:dyDescent="0.2">
      <c r="A46" s="54">
        <v>37</v>
      </c>
      <c r="B46" s="54" t="s">
        <v>224</v>
      </c>
      <c r="C46" s="55" t="s">
        <v>225</v>
      </c>
      <c r="D46" s="54" t="s">
        <v>85</v>
      </c>
      <c r="E46" s="56">
        <v>668</v>
      </c>
      <c r="F46" s="103"/>
      <c r="G46" s="104">
        <f t="shared" si="0"/>
        <v>0</v>
      </c>
    </row>
    <row r="47" spans="1:7" s="14" customFormat="1" ht="15" x14ac:dyDescent="0.2">
      <c r="A47" s="54">
        <v>38</v>
      </c>
      <c r="B47" s="54" t="s">
        <v>224</v>
      </c>
      <c r="C47" s="55" t="s">
        <v>226</v>
      </c>
      <c r="D47" s="54" t="s">
        <v>83</v>
      </c>
      <c r="E47" s="56">
        <v>42</v>
      </c>
      <c r="F47" s="103"/>
      <c r="G47" s="104">
        <f t="shared" si="0"/>
        <v>0</v>
      </c>
    </row>
    <row r="48" spans="1:7" s="14" customFormat="1" ht="15" x14ac:dyDescent="0.2">
      <c r="A48" s="54">
        <v>39</v>
      </c>
      <c r="B48" s="54" t="s">
        <v>224</v>
      </c>
      <c r="C48" s="55" t="s">
        <v>227</v>
      </c>
      <c r="D48" s="54" t="s">
        <v>83</v>
      </c>
      <c r="E48" s="56">
        <v>1081</v>
      </c>
      <c r="F48" s="103"/>
      <c r="G48" s="104">
        <f t="shared" si="0"/>
        <v>0</v>
      </c>
    </row>
    <row r="49" spans="1:9" s="14" customFormat="1" ht="15" x14ac:dyDescent="0.2">
      <c r="A49" s="54">
        <v>40</v>
      </c>
      <c r="B49" s="54" t="s">
        <v>224</v>
      </c>
      <c r="C49" s="55" t="s">
        <v>228</v>
      </c>
      <c r="D49" s="54" t="s">
        <v>83</v>
      </c>
      <c r="E49" s="56">
        <v>300</v>
      </c>
      <c r="F49" s="103"/>
      <c r="G49" s="104">
        <f t="shared" si="0"/>
        <v>0</v>
      </c>
    </row>
    <row r="50" spans="1:9" s="14" customFormat="1" ht="15" x14ac:dyDescent="0.2">
      <c r="A50" s="54">
        <v>41</v>
      </c>
      <c r="B50" s="54" t="s">
        <v>73</v>
      </c>
      <c r="C50" s="55" t="s">
        <v>229</v>
      </c>
      <c r="D50" s="54" t="s">
        <v>87</v>
      </c>
      <c r="E50" s="56">
        <v>5000</v>
      </c>
      <c r="F50" s="103"/>
      <c r="G50" s="104">
        <f t="shared" si="0"/>
        <v>0</v>
      </c>
    </row>
    <row r="51" spans="1:9" s="14" customFormat="1" ht="15" x14ac:dyDescent="0.2">
      <c r="A51" s="54">
        <v>42</v>
      </c>
      <c r="B51" s="54" t="s">
        <v>73</v>
      </c>
      <c r="C51" s="55" t="s">
        <v>230</v>
      </c>
      <c r="D51" s="54" t="s">
        <v>87</v>
      </c>
      <c r="E51" s="56">
        <v>5000</v>
      </c>
      <c r="F51" s="103"/>
      <c r="G51" s="104">
        <f t="shared" si="0"/>
        <v>0</v>
      </c>
    </row>
    <row r="52" spans="1:9" s="14" customFormat="1" ht="15" x14ac:dyDescent="0.2">
      <c r="A52" s="54">
        <v>43</v>
      </c>
      <c r="B52" s="54" t="s">
        <v>73</v>
      </c>
      <c r="C52" s="55" t="s">
        <v>231</v>
      </c>
      <c r="D52" s="54" t="s">
        <v>87</v>
      </c>
      <c r="E52" s="56">
        <v>10000</v>
      </c>
      <c r="F52" s="103"/>
      <c r="G52" s="104">
        <f t="shared" si="0"/>
        <v>0</v>
      </c>
    </row>
    <row r="53" spans="1:9" s="14" customFormat="1" ht="15" x14ac:dyDescent="0.2">
      <c r="A53" s="54">
        <v>44</v>
      </c>
      <c r="B53" s="54" t="s">
        <v>74</v>
      </c>
      <c r="C53" s="55" t="s">
        <v>232</v>
      </c>
      <c r="D53" s="54" t="s">
        <v>87</v>
      </c>
      <c r="E53" s="56">
        <v>2000</v>
      </c>
      <c r="F53" s="103"/>
      <c r="G53" s="104">
        <f t="shared" si="0"/>
        <v>0</v>
      </c>
    </row>
    <row r="54" spans="1:9" s="14" customFormat="1" ht="15" x14ac:dyDescent="0.2">
      <c r="A54" s="54">
        <v>45</v>
      </c>
      <c r="B54" s="54" t="s">
        <v>74</v>
      </c>
      <c r="C54" s="55" t="s">
        <v>75</v>
      </c>
      <c r="D54" s="54" t="s">
        <v>87</v>
      </c>
      <c r="E54" s="56">
        <v>7500</v>
      </c>
      <c r="F54" s="103"/>
      <c r="G54" s="104">
        <f t="shared" si="0"/>
        <v>0</v>
      </c>
    </row>
    <row r="55" spans="1:9" s="14" customFormat="1" ht="15" x14ac:dyDescent="0.2">
      <c r="A55" s="54">
        <v>46</v>
      </c>
      <c r="B55" s="54" t="s">
        <v>76</v>
      </c>
      <c r="C55" s="55" t="s">
        <v>77</v>
      </c>
      <c r="D55" s="54" t="s">
        <v>87</v>
      </c>
      <c r="E55" s="56">
        <v>17000</v>
      </c>
      <c r="F55" s="103"/>
      <c r="G55" s="104">
        <f t="shared" si="0"/>
        <v>0</v>
      </c>
    </row>
    <row r="56" spans="1:9" s="14" customFormat="1" ht="15" x14ac:dyDescent="0.2">
      <c r="A56" s="54">
        <v>47</v>
      </c>
      <c r="B56" s="54" t="s">
        <v>76</v>
      </c>
      <c r="C56" s="55" t="s">
        <v>233</v>
      </c>
      <c r="D56" s="54" t="s">
        <v>87</v>
      </c>
      <c r="E56" s="56">
        <v>10000</v>
      </c>
      <c r="F56" s="103"/>
      <c r="G56" s="104">
        <f t="shared" si="0"/>
        <v>0</v>
      </c>
    </row>
    <row r="57" spans="1:9" s="14" customFormat="1" ht="15" x14ac:dyDescent="0.2">
      <c r="A57" s="54">
        <v>48</v>
      </c>
      <c r="B57" s="54" t="s">
        <v>234</v>
      </c>
      <c r="C57" s="55" t="s">
        <v>78</v>
      </c>
      <c r="D57" s="54" t="s">
        <v>87</v>
      </c>
      <c r="E57" s="56">
        <v>10000</v>
      </c>
      <c r="F57" s="103"/>
      <c r="G57" s="104">
        <f t="shared" si="0"/>
        <v>0</v>
      </c>
    </row>
    <row r="58" spans="1:9" s="14" customFormat="1" ht="15" x14ac:dyDescent="0.2">
      <c r="A58" s="54">
        <v>49</v>
      </c>
      <c r="B58" s="54" t="s">
        <v>235</v>
      </c>
      <c r="C58" s="55" t="s">
        <v>236</v>
      </c>
      <c r="D58" s="54" t="s">
        <v>237</v>
      </c>
      <c r="E58" s="56">
        <v>100</v>
      </c>
      <c r="F58" s="103"/>
      <c r="G58" s="104">
        <f t="shared" si="0"/>
        <v>0</v>
      </c>
    </row>
    <row r="59" spans="1:9" s="14" customFormat="1" ht="15" x14ac:dyDescent="0.2">
      <c r="A59" s="54">
        <v>50</v>
      </c>
      <c r="B59" s="54" t="s">
        <v>238</v>
      </c>
      <c r="C59" s="55" t="s">
        <v>239</v>
      </c>
      <c r="D59" s="54" t="s">
        <v>81</v>
      </c>
      <c r="E59" s="56">
        <v>140</v>
      </c>
      <c r="F59" s="103"/>
      <c r="G59" s="104">
        <f t="shared" si="0"/>
        <v>0</v>
      </c>
      <c r="I59" s="57"/>
    </row>
    <row r="60" spans="1:9" s="14" customFormat="1" ht="15" x14ac:dyDescent="0.2">
      <c r="A60" s="54">
        <v>51</v>
      </c>
      <c r="B60" s="54" t="s">
        <v>132</v>
      </c>
      <c r="C60" s="55" t="s">
        <v>133</v>
      </c>
      <c r="D60" s="54" t="s">
        <v>95</v>
      </c>
      <c r="E60" s="56">
        <v>1</v>
      </c>
      <c r="F60" s="103"/>
      <c r="G60" s="104">
        <f t="shared" si="0"/>
        <v>0</v>
      </c>
      <c r="I60" s="57"/>
    </row>
    <row r="61" spans="1:9" s="14" customFormat="1" ht="15" x14ac:dyDescent="0.2">
      <c r="A61" s="54">
        <v>52</v>
      </c>
      <c r="B61" s="54" t="s">
        <v>105</v>
      </c>
      <c r="C61" s="55" t="s">
        <v>106</v>
      </c>
      <c r="D61" s="54" t="s">
        <v>95</v>
      </c>
      <c r="E61" s="56">
        <v>1</v>
      </c>
      <c r="F61" s="103"/>
      <c r="G61" s="104">
        <f t="shared" si="0"/>
        <v>0</v>
      </c>
      <c r="I61" s="57"/>
    </row>
    <row r="62" spans="1:9" s="14" customFormat="1" ht="15" x14ac:dyDescent="0.2">
      <c r="A62" s="54">
        <v>53</v>
      </c>
      <c r="B62" s="54" t="s">
        <v>240</v>
      </c>
      <c r="C62" s="55" t="s">
        <v>92</v>
      </c>
      <c r="D62" s="54" t="s">
        <v>82</v>
      </c>
      <c r="E62" s="56">
        <v>1</v>
      </c>
      <c r="F62" s="105"/>
      <c r="G62" s="104">
        <f t="shared" si="0"/>
        <v>0</v>
      </c>
      <c r="I62" s="57"/>
    </row>
    <row r="63" spans="1:9" s="14" customFormat="1" ht="15" x14ac:dyDescent="0.2">
      <c r="A63" s="54">
        <v>54</v>
      </c>
      <c r="B63" s="54" t="s">
        <v>79</v>
      </c>
      <c r="C63" s="55" t="s">
        <v>80</v>
      </c>
      <c r="D63" s="54" t="s">
        <v>82</v>
      </c>
      <c r="E63" s="56">
        <v>2</v>
      </c>
      <c r="F63" s="103"/>
      <c r="G63" s="104">
        <f t="shared" si="0"/>
        <v>0</v>
      </c>
      <c r="I63" s="57"/>
    </row>
    <row r="64" spans="1:9" s="14" customFormat="1" ht="15" x14ac:dyDescent="0.2">
      <c r="A64" s="54">
        <v>55</v>
      </c>
      <c r="B64" s="54" t="s">
        <v>79</v>
      </c>
      <c r="C64" s="55" t="s">
        <v>241</v>
      </c>
      <c r="D64" s="54" t="s">
        <v>81</v>
      </c>
      <c r="E64" s="56">
        <v>434</v>
      </c>
      <c r="F64" s="103"/>
      <c r="G64" s="104">
        <f t="shared" si="0"/>
        <v>0</v>
      </c>
      <c r="I64" s="57"/>
    </row>
    <row r="65" spans="1:9" s="14" customFormat="1" ht="15" x14ac:dyDescent="0.2">
      <c r="A65" s="54">
        <v>56</v>
      </c>
      <c r="B65" s="54" t="s">
        <v>79</v>
      </c>
      <c r="C65" s="55" t="s">
        <v>242</v>
      </c>
      <c r="D65" s="54" t="s">
        <v>82</v>
      </c>
      <c r="E65" s="56">
        <v>58</v>
      </c>
      <c r="F65" s="103"/>
      <c r="G65" s="104">
        <f t="shared" si="0"/>
        <v>0</v>
      </c>
      <c r="I65" s="57"/>
    </row>
    <row r="66" spans="1:9" s="14" customFormat="1" ht="15" x14ac:dyDescent="0.2">
      <c r="A66" s="54">
        <v>57</v>
      </c>
      <c r="B66" s="54" t="s">
        <v>79</v>
      </c>
      <c r="C66" s="55" t="s">
        <v>243</v>
      </c>
      <c r="D66" s="54" t="s">
        <v>82</v>
      </c>
      <c r="E66" s="56">
        <v>1</v>
      </c>
      <c r="F66" s="103"/>
      <c r="G66" s="104">
        <f t="shared" si="0"/>
        <v>0</v>
      </c>
      <c r="I66" s="57"/>
    </row>
    <row r="67" spans="1:9" s="14" customFormat="1" ht="15" x14ac:dyDescent="0.2">
      <c r="A67" s="54">
        <v>58</v>
      </c>
      <c r="B67" s="54" t="s">
        <v>79</v>
      </c>
      <c r="C67" s="55" t="s">
        <v>244</v>
      </c>
      <c r="D67" s="54" t="s">
        <v>82</v>
      </c>
      <c r="E67" s="56">
        <v>25000</v>
      </c>
      <c r="F67" s="103">
        <v>1</v>
      </c>
      <c r="G67" s="104">
        <f t="shared" si="0"/>
        <v>25000</v>
      </c>
      <c r="I67" s="57"/>
    </row>
    <row r="68" spans="1:9" s="14" customFormat="1" ht="15" x14ac:dyDescent="0.2">
      <c r="A68" s="54">
        <v>59</v>
      </c>
      <c r="B68" s="54" t="s">
        <v>245</v>
      </c>
      <c r="C68" s="55" t="s">
        <v>246</v>
      </c>
      <c r="D68" s="54" t="s">
        <v>247</v>
      </c>
      <c r="E68" s="56">
        <v>2</v>
      </c>
      <c r="F68" s="103"/>
      <c r="G68" s="104">
        <f t="shared" si="0"/>
        <v>0</v>
      </c>
      <c r="I68" s="57"/>
    </row>
    <row r="69" spans="1:9" s="14" customFormat="1" ht="15" x14ac:dyDescent="0.2">
      <c r="A69" s="54">
        <v>60</v>
      </c>
      <c r="B69" s="54" t="s">
        <v>248</v>
      </c>
      <c r="C69" s="55" t="s">
        <v>249</v>
      </c>
      <c r="D69" s="54" t="s">
        <v>82</v>
      </c>
      <c r="E69" s="56">
        <v>2</v>
      </c>
      <c r="F69" s="103"/>
      <c r="G69" s="104">
        <f t="shared" si="0"/>
        <v>0</v>
      </c>
      <c r="I69" s="57"/>
    </row>
    <row r="70" spans="1:9" s="14" customFormat="1" ht="15.75" thickBot="1" x14ac:dyDescent="0.25">
      <c r="A70" s="58">
        <v>61</v>
      </c>
      <c r="B70" s="58" t="s">
        <v>250</v>
      </c>
      <c r="C70" s="59" t="s">
        <v>251</v>
      </c>
      <c r="D70" s="58" t="s">
        <v>82</v>
      </c>
      <c r="E70" s="60">
        <v>2</v>
      </c>
      <c r="F70" s="106"/>
      <c r="G70" s="108">
        <f t="shared" si="0"/>
        <v>0</v>
      </c>
      <c r="I70" s="57"/>
    </row>
    <row r="71" spans="1:9" s="1" customFormat="1" ht="16.5" thickBot="1" x14ac:dyDescent="0.3">
      <c r="A71" s="126" t="s">
        <v>107</v>
      </c>
      <c r="B71" s="126"/>
      <c r="C71" s="126"/>
      <c r="D71" s="126"/>
      <c r="E71" s="126"/>
      <c r="F71" s="127"/>
      <c r="G71" s="109">
        <f>SUM(G10:G70)</f>
        <v>25000</v>
      </c>
    </row>
    <row r="72" spans="1:9" s="14" customFormat="1" ht="15" x14ac:dyDescent="0.2">
      <c r="E72" s="21"/>
    </row>
    <row r="73" spans="1:9" s="14" customFormat="1" ht="15" x14ac:dyDescent="0.2">
      <c r="E73" s="21"/>
    </row>
    <row r="74" spans="1:9" s="14" customFormat="1" ht="15.75" thickBot="1" x14ac:dyDescent="0.25">
      <c r="E74" s="21"/>
    </row>
    <row r="75" spans="1:9" s="14" customFormat="1" ht="44.25" customHeight="1" thickBot="1" x14ac:dyDescent="0.3">
      <c r="A75" s="48" t="s">
        <v>182</v>
      </c>
      <c r="B75" s="48" t="s">
        <v>183</v>
      </c>
      <c r="C75" s="48" t="s">
        <v>184</v>
      </c>
      <c r="D75" s="48" t="s">
        <v>185</v>
      </c>
      <c r="E75" s="49" t="s">
        <v>186</v>
      </c>
      <c r="F75" s="50" t="s">
        <v>187</v>
      </c>
      <c r="G75" s="48" t="s">
        <v>188</v>
      </c>
    </row>
    <row r="76" spans="1:9" s="14" customFormat="1" ht="18" customHeight="1" thickBot="1" x14ac:dyDescent="0.25">
      <c r="A76" s="128" t="s">
        <v>252</v>
      </c>
      <c r="B76" s="129"/>
      <c r="C76" s="129"/>
      <c r="D76" s="129"/>
      <c r="E76" s="129"/>
      <c r="F76" s="129"/>
      <c r="G76" s="130"/>
    </row>
    <row r="77" spans="1:9" s="14" customFormat="1" ht="15" x14ac:dyDescent="0.2">
      <c r="A77" s="51">
        <v>62</v>
      </c>
      <c r="B77" s="51" t="s">
        <v>108</v>
      </c>
      <c r="C77" s="62" t="s">
        <v>109</v>
      </c>
      <c r="D77" s="51" t="s">
        <v>84</v>
      </c>
      <c r="E77" s="63">
        <v>407</v>
      </c>
      <c r="F77" s="64"/>
      <c r="G77" s="64">
        <f>E77*F77</f>
        <v>0</v>
      </c>
    </row>
    <row r="78" spans="1:9" s="14" customFormat="1" ht="15" x14ac:dyDescent="0.2">
      <c r="A78" s="54">
        <v>63</v>
      </c>
      <c r="B78" s="54" t="s">
        <v>110</v>
      </c>
      <c r="C78" s="65" t="s">
        <v>111</v>
      </c>
      <c r="D78" s="54" t="s">
        <v>81</v>
      </c>
      <c r="E78" s="66">
        <v>544</v>
      </c>
      <c r="F78" s="67"/>
      <c r="G78" s="67">
        <f t="shared" ref="G78:G97" si="1">E78*F78</f>
        <v>0</v>
      </c>
    </row>
    <row r="79" spans="1:9" s="14" customFormat="1" ht="15" x14ac:dyDescent="0.2">
      <c r="A79" s="54">
        <v>64</v>
      </c>
      <c r="B79" s="54" t="s">
        <v>112</v>
      </c>
      <c r="C79" s="65" t="s">
        <v>72</v>
      </c>
      <c r="D79" s="54" t="s">
        <v>82</v>
      </c>
      <c r="E79" s="66">
        <v>1</v>
      </c>
      <c r="F79" s="67"/>
      <c r="G79" s="67">
        <f t="shared" si="1"/>
        <v>0</v>
      </c>
    </row>
    <row r="80" spans="1:9" s="14" customFormat="1" ht="15" x14ac:dyDescent="0.2">
      <c r="A80" s="54">
        <v>65</v>
      </c>
      <c r="B80" s="54" t="s">
        <v>114</v>
      </c>
      <c r="C80" s="65" t="s">
        <v>116</v>
      </c>
      <c r="D80" s="54" t="s">
        <v>82</v>
      </c>
      <c r="E80" s="66">
        <v>2</v>
      </c>
      <c r="F80" s="67"/>
      <c r="G80" s="67">
        <f t="shared" si="1"/>
        <v>0</v>
      </c>
    </row>
    <row r="81" spans="1:7" s="14" customFormat="1" ht="15" x14ac:dyDescent="0.2">
      <c r="A81" s="54">
        <v>66</v>
      </c>
      <c r="B81" s="54" t="s">
        <v>115</v>
      </c>
      <c r="C81" s="65" t="s">
        <v>90</v>
      </c>
      <c r="D81" s="54" t="s">
        <v>82</v>
      </c>
      <c r="E81" s="66">
        <v>3</v>
      </c>
      <c r="F81" s="67"/>
      <c r="G81" s="67">
        <f t="shared" si="1"/>
        <v>0</v>
      </c>
    </row>
    <row r="82" spans="1:7" s="14" customFormat="1" ht="15" x14ac:dyDescent="0.2">
      <c r="A82" s="54">
        <v>67</v>
      </c>
      <c r="B82" s="54" t="s">
        <v>162</v>
      </c>
      <c r="C82" s="65" t="s">
        <v>253</v>
      </c>
      <c r="D82" s="54" t="s">
        <v>82</v>
      </c>
      <c r="E82" s="66">
        <v>2</v>
      </c>
      <c r="F82" s="67"/>
      <c r="G82" s="67">
        <f t="shared" si="1"/>
        <v>0</v>
      </c>
    </row>
    <row r="83" spans="1:7" s="14" customFormat="1" ht="15" x14ac:dyDescent="0.2">
      <c r="A83" s="54">
        <v>68</v>
      </c>
      <c r="B83" s="54" t="s">
        <v>117</v>
      </c>
      <c r="C83" s="65" t="s">
        <v>118</v>
      </c>
      <c r="D83" s="54" t="s">
        <v>82</v>
      </c>
      <c r="E83" s="66">
        <v>1</v>
      </c>
      <c r="F83" s="67"/>
      <c r="G83" s="67">
        <f t="shared" si="1"/>
        <v>0</v>
      </c>
    </row>
    <row r="84" spans="1:7" s="14" customFormat="1" ht="15" x14ac:dyDescent="0.2">
      <c r="A84" s="54">
        <v>69</v>
      </c>
      <c r="B84" s="54" t="s">
        <v>159</v>
      </c>
      <c r="C84" s="65" t="s">
        <v>254</v>
      </c>
      <c r="D84" s="54" t="s">
        <v>82</v>
      </c>
      <c r="E84" s="66">
        <v>3</v>
      </c>
      <c r="F84" s="67"/>
      <c r="G84" s="67">
        <f t="shared" si="1"/>
        <v>0</v>
      </c>
    </row>
    <row r="85" spans="1:7" s="14" customFormat="1" ht="15" x14ac:dyDescent="0.2">
      <c r="A85" s="54">
        <v>70</v>
      </c>
      <c r="B85" s="54" t="s">
        <v>119</v>
      </c>
      <c r="C85" s="65" t="s">
        <v>120</v>
      </c>
      <c r="D85" s="54" t="s">
        <v>82</v>
      </c>
      <c r="E85" s="66">
        <v>3</v>
      </c>
      <c r="F85" s="67"/>
      <c r="G85" s="67">
        <f t="shared" si="1"/>
        <v>0</v>
      </c>
    </row>
    <row r="86" spans="1:7" s="14" customFormat="1" ht="15" x14ac:dyDescent="0.2">
      <c r="A86" s="54">
        <v>71</v>
      </c>
      <c r="B86" s="54" t="s">
        <v>255</v>
      </c>
      <c r="C86" s="65" t="s">
        <v>121</v>
      </c>
      <c r="D86" s="54" t="s">
        <v>82</v>
      </c>
      <c r="E86" s="66">
        <v>4</v>
      </c>
      <c r="F86" s="67"/>
      <c r="G86" s="67">
        <f t="shared" si="1"/>
        <v>0</v>
      </c>
    </row>
    <row r="87" spans="1:7" s="14" customFormat="1" ht="15" x14ac:dyDescent="0.2">
      <c r="A87" s="54">
        <v>72</v>
      </c>
      <c r="B87" s="54" t="s">
        <v>122</v>
      </c>
      <c r="C87" s="65" t="s">
        <v>123</v>
      </c>
      <c r="D87" s="54" t="s">
        <v>82</v>
      </c>
      <c r="E87" s="66">
        <v>9</v>
      </c>
      <c r="F87" s="67"/>
      <c r="G87" s="67">
        <f t="shared" si="1"/>
        <v>0</v>
      </c>
    </row>
    <row r="88" spans="1:7" s="14" customFormat="1" ht="15" x14ac:dyDescent="0.2">
      <c r="A88" s="54">
        <v>73</v>
      </c>
      <c r="B88" s="54" t="s">
        <v>124</v>
      </c>
      <c r="C88" s="65" t="s">
        <v>125</v>
      </c>
      <c r="D88" s="54" t="s">
        <v>86</v>
      </c>
      <c r="E88" s="66">
        <v>31</v>
      </c>
      <c r="F88" s="67"/>
      <c r="G88" s="67">
        <f t="shared" si="1"/>
        <v>0</v>
      </c>
    </row>
    <row r="89" spans="1:7" s="14" customFormat="1" ht="15" x14ac:dyDescent="0.2">
      <c r="A89" s="54">
        <v>74</v>
      </c>
      <c r="B89" s="54" t="s">
        <v>256</v>
      </c>
      <c r="C89" s="65" t="s">
        <v>129</v>
      </c>
      <c r="D89" s="54" t="s">
        <v>84</v>
      </c>
      <c r="E89" s="66">
        <v>74</v>
      </c>
      <c r="F89" s="67"/>
      <c r="G89" s="67">
        <f t="shared" si="1"/>
        <v>0</v>
      </c>
    </row>
    <row r="90" spans="1:7" s="14" customFormat="1" ht="15" x14ac:dyDescent="0.2">
      <c r="A90" s="54">
        <v>75</v>
      </c>
      <c r="B90" s="54" t="s">
        <v>126</v>
      </c>
      <c r="C90" s="65" t="s">
        <v>257</v>
      </c>
      <c r="D90" s="54" t="s">
        <v>84</v>
      </c>
      <c r="E90" s="66">
        <v>976</v>
      </c>
      <c r="F90" s="67"/>
      <c r="G90" s="67">
        <f t="shared" si="1"/>
        <v>0</v>
      </c>
    </row>
    <row r="91" spans="1:7" s="14" customFormat="1" ht="15" x14ac:dyDescent="0.2">
      <c r="A91" s="54">
        <v>76</v>
      </c>
      <c r="B91" s="54" t="s">
        <v>127</v>
      </c>
      <c r="C91" s="65" t="s">
        <v>128</v>
      </c>
      <c r="D91" s="54" t="s">
        <v>83</v>
      </c>
      <c r="E91" s="66">
        <v>48</v>
      </c>
      <c r="F91" s="67"/>
      <c r="G91" s="67">
        <f t="shared" si="1"/>
        <v>0</v>
      </c>
    </row>
    <row r="92" spans="1:7" s="14" customFormat="1" ht="15" x14ac:dyDescent="0.2">
      <c r="A92" s="54">
        <v>77</v>
      </c>
      <c r="B92" s="138" t="s">
        <v>276</v>
      </c>
      <c r="C92" s="139"/>
      <c r="D92" s="139"/>
      <c r="E92" s="139"/>
      <c r="F92" s="139"/>
      <c r="G92" s="140"/>
    </row>
    <row r="93" spans="1:7" s="14" customFormat="1" ht="15" x14ac:dyDescent="0.2">
      <c r="A93" s="54">
        <v>78</v>
      </c>
      <c r="B93" s="54" t="s">
        <v>160</v>
      </c>
      <c r="C93" s="65" t="s">
        <v>161</v>
      </c>
      <c r="D93" s="54" t="s">
        <v>84</v>
      </c>
      <c r="E93" s="66">
        <v>4</v>
      </c>
      <c r="F93" s="67"/>
      <c r="G93" s="67">
        <f t="shared" si="1"/>
        <v>0</v>
      </c>
    </row>
    <row r="94" spans="1:7" s="14" customFormat="1" ht="15" x14ac:dyDescent="0.2">
      <c r="A94" s="54">
        <v>79</v>
      </c>
      <c r="B94" s="54" t="s">
        <v>130</v>
      </c>
      <c r="C94" s="65" t="s">
        <v>258</v>
      </c>
      <c r="D94" s="54" t="s">
        <v>83</v>
      </c>
      <c r="E94" s="66">
        <v>522</v>
      </c>
      <c r="F94" s="67"/>
      <c r="G94" s="67">
        <f t="shared" si="1"/>
        <v>0</v>
      </c>
    </row>
    <row r="95" spans="1:7" s="14" customFormat="1" ht="15" x14ac:dyDescent="0.2">
      <c r="A95" s="54">
        <v>80</v>
      </c>
      <c r="B95" s="54" t="s">
        <v>131</v>
      </c>
      <c r="C95" s="65" t="s">
        <v>259</v>
      </c>
      <c r="D95" s="54" t="s">
        <v>83</v>
      </c>
      <c r="E95" s="66">
        <v>795</v>
      </c>
      <c r="F95" s="67"/>
      <c r="G95" s="67">
        <f t="shared" si="1"/>
        <v>0</v>
      </c>
    </row>
    <row r="96" spans="1:7" s="14" customFormat="1" ht="15" x14ac:dyDescent="0.2">
      <c r="A96" s="54">
        <v>81</v>
      </c>
      <c r="B96" s="54" t="s">
        <v>132</v>
      </c>
      <c r="C96" s="65" t="s">
        <v>133</v>
      </c>
      <c r="D96" s="54" t="s">
        <v>82</v>
      </c>
      <c r="E96" s="66">
        <v>1</v>
      </c>
      <c r="F96" s="67"/>
      <c r="G96" s="67">
        <f t="shared" si="1"/>
        <v>0</v>
      </c>
    </row>
    <row r="97" spans="1:7" s="14" customFormat="1" ht="15.75" thickBot="1" x14ac:dyDescent="0.25">
      <c r="A97" s="58">
        <v>82</v>
      </c>
      <c r="B97" s="58" t="s">
        <v>79</v>
      </c>
      <c r="C97" s="68" t="s">
        <v>104</v>
      </c>
      <c r="D97" s="58" t="s">
        <v>82</v>
      </c>
      <c r="E97" s="69">
        <v>10000</v>
      </c>
      <c r="F97" s="70">
        <v>1</v>
      </c>
      <c r="G97" s="70">
        <f t="shared" si="1"/>
        <v>10000</v>
      </c>
    </row>
    <row r="98" spans="1:7" s="14" customFormat="1" ht="15.75" thickBot="1" x14ac:dyDescent="0.25">
      <c r="A98" s="124" t="s">
        <v>165</v>
      </c>
      <c r="B98" s="124"/>
      <c r="C98" s="124"/>
      <c r="D98" s="124"/>
      <c r="E98" s="124"/>
      <c r="F98" s="125"/>
      <c r="G98" s="71">
        <f>SUM(G77:G97)</f>
        <v>10000</v>
      </c>
    </row>
    <row r="99" spans="1:7" s="14" customFormat="1" ht="15.75" thickBot="1" x14ac:dyDescent="0.25">
      <c r="A99" s="72"/>
      <c r="B99" s="73"/>
      <c r="C99" s="74"/>
      <c r="D99" s="73"/>
      <c r="E99" s="75"/>
      <c r="F99" s="76"/>
      <c r="G99" s="77"/>
    </row>
    <row r="100" spans="1:7" s="81" customFormat="1" ht="18" customHeight="1" thickBot="1" x14ac:dyDescent="0.35">
      <c r="A100" s="78" t="s">
        <v>134</v>
      </c>
      <c r="B100" s="79"/>
      <c r="C100" s="79"/>
      <c r="D100" s="79"/>
      <c r="E100" s="79"/>
      <c r="F100" s="79"/>
      <c r="G100" s="80"/>
    </row>
    <row r="101" spans="1:7" s="81" customFormat="1" ht="15" customHeight="1" x14ac:dyDescent="0.3">
      <c r="A101" s="82">
        <v>83</v>
      </c>
      <c r="B101" s="51" t="s">
        <v>135</v>
      </c>
      <c r="C101" s="62" t="s">
        <v>136</v>
      </c>
      <c r="D101" s="51" t="s">
        <v>83</v>
      </c>
      <c r="E101" s="83">
        <v>516</v>
      </c>
      <c r="F101" s="84"/>
      <c r="G101" s="84">
        <f>E101*F101</f>
        <v>0</v>
      </c>
    </row>
    <row r="102" spans="1:7" s="81" customFormat="1" ht="15" customHeight="1" x14ac:dyDescent="0.3">
      <c r="A102" s="85">
        <v>84</v>
      </c>
      <c r="B102" s="86" t="s">
        <v>137</v>
      </c>
      <c r="C102" s="87" t="s">
        <v>138</v>
      </c>
      <c r="D102" s="86" t="s">
        <v>83</v>
      </c>
      <c r="E102" s="88">
        <v>701</v>
      </c>
      <c r="F102" s="89"/>
      <c r="G102" s="89">
        <f t="shared" ref="G102:G109" si="2">E102*F102</f>
        <v>0</v>
      </c>
    </row>
    <row r="103" spans="1:7" s="81" customFormat="1" ht="15" customHeight="1" x14ac:dyDescent="0.3">
      <c r="A103" s="85">
        <v>85</v>
      </c>
      <c r="B103" s="86" t="s">
        <v>114</v>
      </c>
      <c r="C103" s="87" t="s">
        <v>139</v>
      </c>
      <c r="D103" s="86" t="s">
        <v>82</v>
      </c>
      <c r="E103" s="88">
        <v>12</v>
      </c>
      <c r="F103" s="89"/>
      <c r="G103" s="89">
        <f t="shared" si="2"/>
        <v>0</v>
      </c>
    </row>
    <row r="104" spans="1:7" s="81" customFormat="1" ht="15" customHeight="1" x14ac:dyDescent="0.3">
      <c r="A104" s="85">
        <v>86</v>
      </c>
      <c r="B104" s="86" t="s">
        <v>115</v>
      </c>
      <c r="C104" s="87" t="s">
        <v>140</v>
      </c>
      <c r="D104" s="86" t="s">
        <v>82</v>
      </c>
      <c r="E104" s="88">
        <v>5</v>
      </c>
      <c r="F104" s="89"/>
      <c r="G104" s="89">
        <f t="shared" si="2"/>
        <v>0</v>
      </c>
    </row>
    <row r="105" spans="1:7" s="81" customFormat="1" ht="15" customHeight="1" x14ac:dyDescent="0.3">
      <c r="A105" s="85">
        <v>87</v>
      </c>
      <c r="B105" s="86" t="s">
        <v>162</v>
      </c>
      <c r="C105" s="87" t="s">
        <v>260</v>
      </c>
      <c r="D105" s="86" t="s">
        <v>82</v>
      </c>
      <c r="E105" s="88">
        <v>1</v>
      </c>
      <c r="F105" s="89"/>
      <c r="G105" s="89">
        <f t="shared" si="2"/>
        <v>0</v>
      </c>
    </row>
    <row r="106" spans="1:7" s="81" customFormat="1" ht="15" customHeight="1" x14ac:dyDescent="0.3">
      <c r="A106" s="85">
        <v>88</v>
      </c>
      <c r="B106" s="86" t="s">
        <v>141</v>
      </c>
      <c r="C106" s="87" t="s">
        <v>261</v>
      </c>
      <c r="D106" s="86" t="s">
        <v>82</v>
      </c>
      <c r="E106" s="88">
        <v>2</v>
      </c>
      <c r="F106" s="89"/>
      <c r="G106" s="89">
        <f t="shared" si="2"/>
        <v>0</v>
      </c>
    </row>
    <row r="107" spans="1:7" s="81" customFormat="1" ht="15" customHeight="1" x14ac:dyDescent="0.3">
      <c r="A107" s="85">
        <v>89</v>
      </c>
      <c r="B107" s="86" t="s">
        <v>157</v>
      </c>
      <c r="C107" s="87" t="s">
        <v>262</v>
      </c>
      <c r="D107" s="86" t="s">
        <v>82</v>
      </c>
      <c r="E107" s="88">
        <v>1</v>
      </c>
      <c r="F107" s="89"/>
      <c r="G107" s="89">
        <f t="shared" si="2"/>
        <v>0</v>
      </c>
    </row>
    <row r="108" spans="1:7" s="81" customFormat="1" ht="15" customHeight="1" x14ac:dyDescent="0.3">
      <c r="A108" s="85">
        <v>90</v>
      </c>
      <c r="B108" s="86" t="s">
        <v>117</v>
      </c>
      <c r="C108" s="87" t="s">
        <v>142</v>
      </c>
      <c r="D108" s="86" t="s">
        <v>82</v>
      </c>
      <c r="E108" s="88">
        <v>1</v>
      </c>
      <c r="F108" s="89"/>
      <c r="G108" s="89">
        <f t="shared" si="2"/>
        <v>0</v>
      </c>
    </row>
    <row r="109" spans="1:7" s="81" customFormat="1" ht="15" customHeight="1" thickBot="1" x14ac:dyDescent="0.35">
      <c r="A109" s="58">
        <v>91</v>
      </c>
      <c r="B109" s="90" t="s">
        <v>143</v>
      </c>
      <c r="C109" s="91" t="s">
        <v>91</v>
      </c>
      <c r="D109" s="90" t="s">
        <v>82</v>
      </c>
      <c r="E109" s="92">
        <v>6</v>
      </c>
      <c r="F109" s="93"/>
      <c r="G109" s="93">
        <f t="shared" si="2"/>
        <v>0</v>
      </c>
    </row>
    <row r="110" spans="1:7" s="81" customFormat="1" ht="15" customHeight="1" thickBot="1" x14ac:dyDescent="0.35">
      <c r="A110" s="131" t="s">
        <v>263</v>
      </c>
      <c r="B110" s="131"/>
      <c r="C110" s="131"/>
      <c r="D110" s="131"/>
      <c r="E110" s="131"/>
      <c r="F110" s="132"/>
      <c r="G110" s="94">
        <f>SUM(G101:G109)+G98</f>
        <v>10000</v>
      </c>
    </row>
    <row r="111" spans="1:7" s="81" customFormat="1" ht="15" customHeight="1" thickBot="1" x14ac:dyDescent="0.35">
      <c r="A111" s="72"/>
      <c r="B111" s="73"/>
      <c r="C111" s="74"/>
      <c r="D111" s="74"/>
      <c r="E111" s="95"/>
      <c r="F111" s="96"/>
      <c r="G111" s="97"/>
    </row>
    <row r="112" spans="1:7" s="81" customFormat="1" ht="18" customHeight="1" thickBot="1" x14ac:dyDescent="0.35">
      <c r="A112" s="78" t="s">
        <v>144</v>
      </c>
      <c r="B112" s="98"/>
      <c r="C112" s="98"/>
      <c r="D112" s="98"/>
      <c r="E112" s="98"/>
      <c r="F112" s="98"/>
      <c r="G112" s="99"/>
    </row>
    <row r="113" spans="1:7" s="81" customFormat="1" ht="15" customHeight="1" x14ac:dyDescent="0.3">
      <c r="A113" s="82">
        <v>92</v>
      </c>
      <c r="B113" s="51" t="s">
        <v>145</v>
      </c>
      <c r="C113" s="62" t="s">
        <v>146</v>
      </c>
      <c r="D113" s="51" t="s">
        <v>83</v>
      </c>
      <c r="E113" s="83">
        <v>516</v>
      </c>
      <c r="F113" s="84"/>
      <c r="G113" s="84">
        <f>E113*F113</f>
        <v>0</v>
      </c>
    </row>
    <row r="114" spans="1:7" s="81" customFormat="1" ht="15" customHeight="1" x14ac:dyDescent="0.3">
      <c r="A114" s="85">
        <v>93</v>
      </c>
      <c r="B114" s="86" t="s">
        <v>113</v>
      </c>
      <c r="C114" s="87" t="s">
        <v>147</v>
      </c>
      <c r="D114" s="86" t="s">
        <v>83</v>
      </c>
      <c r="E114" s="88">
        <v>701</v>
      </c>
      <c r="F114" s="89"/>
      <c r="G114" s="89">
        <f t="shared" ref="G114:G121" si="3">E114*F114</f>
        <v>0</v>
      </c>
    </row>
    <row r="115" spans="1:7" s="81" customFormat="1" ht="15" customHeight="1" x14ac:dyDescent="0.3">
      <c r="A115" s="85">
        <v>94</v>
      </c>
      <c r="B115" s="86" t="s">
        <v>114</v>
      </c>
      <c r="C115" s="87" t="s">
        <v>264</v>
      </c>
      <c r="D115" s="86" t="s">
        <v>82</v>
      </c>
      <c r="E115" s="88">
        <v>12</v>
      </c>
      <c r="F115" s="89"/>
      <c r="G115" s="89">
        <f t="shared" si="3"/>
        <v>0</v>
      </c>
    </row>
    <row r="116" spans="1:7" s="81" customFormat="1" ht="15" customHeight="1" x14ac:dyDescent="0.3">
      <c r="A116" s="85">
        <v>95</v>
      </c>
      <c r="B116" s="86" t="s">
        <v>115</v>
      </c>
      <c r="C116" s="87" t="s">
        <v>265</v>
      </c>
      <c r="D116" s="86" t="s">
        <v>82</v>
      </c>
      <c r="E116" s="88">
        <v>5</v>
      </c>
      <c r="F116" s="89"/>
      <c r="G116" s="89">
        <f t="shared" si="3"/>
        <v>0</v>
      </c>
    </row>
    <row r="117" spans="1:7" s="81" customFormat="1" ht="15" customHeight="1" x14ac:dyDescent="0.3">
      <c r="A117" s="85">
        <v>96</v>
      </c>
      <c r="B117" s="86" t="s">
        <v>162</v>
      </c>
      <c r="C117" s="87" t="s">
        <v>260</v>
      </c>
      <c r="D117" s="86" t="s">
        <v>82</v>
      </c>
      <c r="E117" s="88">
        <v>1</v>
      </c>
      <c r="F117" s="89"/>
      <c r="G117" s="89">
        <f t="shared" si="3"/>
        <v>0</v>
      </c>
    </row>
    <row r="118" spans="1:7" s="81" customFormat="1" ht="15" customHeight="1" x14ac:dyDescent="0.3">
      <c r="A118" s="85">
        <v>97</v>
      </c>
      <c r="B118" s="86" t="s">
        <v>141</v>
      </c>
      <c r="C118" s="87" t="s">
        <v>261</v>
      </c>
      <c r="D118" s="86" t="s">
        <v>82</v>
      </c>
      <c r="E118" s="88">
        <v>2</v>
      </c>
      <c r="F118" s="89"/>
      <c r="G118" s="89">
        <f t="shared" si="3"/>
        <v>0</v>
      </c>
    </row>
    <row r="119" spans="1:7" s="81" customFormat="1" ht="15" customHeight="1" x14ac:dyDescent="0.3">
      <c r="A119" s="85">
        <v>98</v>
      </c>
      <c r="B119" s="86" t="s">
        <v>157</v>
      </c>
      <c r="C119" s="87" t="s">
        <v>262</v>
      </c>
      <c r="D119" s="86" t="s">
        <v>82</v>
      </c>
      <c r="E119" s="88">
        <v>1</v>
      </c>
      <c r="F119" s="89"/>
      <c r="G119" s="89">
        <f t="shared" si="3"/>
        <v>0</v>
      </c>
    </row>
    <row r="120" spans="1:7" s="81" customFormat="1" ht="15" customHeight="1" x14ac:dyDescent="0.3">
      <c r="A120" s="85">
        <v>99</v>
      </c>
      <c r="B120" s="86" t="s">
        <v>117</v>
      </c>
      <c r="C120" s="87" t="s">
        <v>142</v>
      </c>
      <c r="D120" s="86" t="s">
        <v>82</v>
      </c>
      <c r="E120" s="88">
        <v>1</v>
      </c>
      <c r="F120" s="89"/>
      <c r="G120" s="89">
        <f t="shared" si="3"/>
        <v>0</v>
      </c>
    </row>
    <row r="121" spans="1:7" s="81" customFormat="1" ht="15" customHeight="1" thickBot="1" x14ac:dyDescent="0.35">
      <c r="A121" s="58">
        <v>100</v>
      </c>
      <c r="B121" s="90" t="s">
        <v>143</v>
      </c>
      <c r="C121" s="91" t="s">
        <v>91</v>
      </c>
      <c r="D121" s="90" t="s">
        <v>82</v>
      </c>
      <c r="E121" s="92">
        <v>6</v>
      </c>
      <c r="F121" s="93"/>
      <c r="G121" s="93">
        <f t="shared" si="3"/>
        <v>0</v>
      </c>
    </row>
    <row r="122" spans="1:7" s="81" customFormat="1" ht="15" customHeight="1" thickBot="1" x14ac:dyDescent="0.35">
      <c r="A122" s="124" t="s">
        <v>266</v>
      </c>
      <c r="B122" s="124"/>
      <c r="C122" s="124"/>
      <c r="D122" s="124"/>
      <c r="E122" s="124"/>
      <c r="F122" s="125"/>
      <c r="G122" s="100">
        <f>SUM(G113:G121)+G98</f>
        <v>10000</v>
      </c>
    </row>
    <row r="123" spans="1:7" s="81" customFormat="1" ht="15" customHeight="1" thickBot="1" x14ac:dyDescent="0.35">
      <c r="A123" s="61"/>
      <c r="B123" s="61"/>
      <c r="C123" s="61"/>
      <c r="D123" s="61"/>
      <c r="E123" s="61"/>
      <c r="F123" s="61"/>
      <c r="G123" s="97"/>
    </row>
    <row r="124" spans="1:7" s="81" customFormat="1" ht="18" customHeight="1" thickBot="1" x14ac:dyDescent="0.35">
      <c r="A124" s="78" t="s">
        <v>148</v>
      </c>
      <c r="B124" s="98"/>
      <c r="C124" s="98"/>
      <c r="D124" s="98"/>
      <c r="E124" s="98"/>
      <c r="F124" s="98"/>
      <c r="G124" s="99"/>
    </row>
    <row r="125" spans="1:7" s="81" customFormat="1" ht="15" customHeight="1" x14ac:dyDescent="0.3">
      <c r="A125" s="82">
        <v>101</v>
      </c>
      <c r="B125" s="51" t="s">
        <v>149</v>
      </c>
      <c r="C125" s="62" t="s">
        <v>150</v>
      </c>
      <c r="D125" s="51" t="s">
        <v>83</v>
      </c>
      <c r="E125" s="83">
        <v>1217</v>
      </c>
      <c r="F125" s="84"/>
      <c r="G125" s="84">
        <f>E125*F125</f>
        <v>0</v>
      </c>
    </row>
    <row r="126" spans="1:7" s="81" customFormat="1" ht="15" customHeight="1" x14ac:dyDescent="0.3">
      <c r="A126" s="85">
        <v>102</v>
      </c>
      <c r="B126" s="86" t="s">
        <v>151</v>
      </c>
      <c r="C126" s="87" t="s">
        <v>152</v>
      </c>
      <c r="D126" s="86" t="s">
        <v>82</v>
      </c>
      <c r="E126" s="88">
        <v>10</v>
      </c>
      <c r="F126" s="89"/>
      <c r="G126" s="89">
        <f t="shared" ref="G126:G135" si="4">E126*F126</f>
        <v>0</v>
      </c>
    </row>
    <row r="127" spans="1:7" s="81" customFormat="1" ht="15" customHeight="1" x14ac:dyDescent="0.3">
      <c r="A127" s="85">
        <v>103</v>
      </c>
      <c r="B127" s="86" t="s">
        <v>153</v>
      </c>
      <c r="C127" s="87" t="s">
        <v>154</v>
      </c>
      <c r="D127" s="86" t="s">
        <v>82</v>
      </c>
      <c r="E127" s="88">
        <v>12</v>
      </c>
      <c r="F127" s="89"/>
      <c r="G127" s="89">
        <f t="shared" si="4"/>
        <v>0</v>
      </c>
    </row>
    <row r="128" spans="1:7" s="81" customFormat="1" ht="15" customHeight="1" x14ac:dyDescent="0.3">
      <c r="A128" s="85">
        <v>104</v>
      </c>
      <c r="B128" s="86" t="s">
        <v>155</v>
      </c>
      <c r="C128" s="87" t="s">
        <v>156</v>
      </c>
      <c r="D128" s="86" t="s">
        <v>82</v>
      </c>
      <c r="E128" s="88">
        <v>5</v>
      </c>
      <c r="F128" s="89"/>
      <c r="G128" s="89">
        <f t="shared" si="4"/>
        <v>0</v>
      </c>
    </row>
    <row r="129" spans="1:7" s="81" customFormat="1" ht="15" customHeight="1" x14ac:dyDescent="0.3">
      <c r="A129" s="85">
        <v>105</v>
      </c>
      <c r="B129" s="86" t="s">
        <v>163</v>
      </c>
      <c r="C129" s="87" t="s">
        <v>267</v>
      </c>
      <c r="D129" s="86" t="s">
        <v>82</v>
      </c>
      <c r="E129" s="88">
        <v>1</v>
      </c>
      <c r="F129" s="89"/>
      <c r="G129" s="89">
        <f t="shared" si="4"/>
        <v>0</v>
      </c>
    </row>
    <row r="130" spans="1:7" s="81" customFormat="1" ht="15" customHeight="1" x14ac:dyDescent="0.3">
      <c r="A130" s="85">
        <v>106</v>
      </c>
      <c r="B130" s="86" t="s">
        <v>164</v>
      </c>
      <c r="C130" s="87" t="s">
        <v>268</v>
      </c>
      <c r="D130" s="86" t="s">
        <v>82</v>
      </c>
      <c r="E130" s="88">
        <v>4</v>
      </c>
      <c r="F130" s="89"/>
      <c r="G130" s="89">
        <f t="shared" si="4"/>
        <v>0</v>
      </c>
    </row>
    <row r="131" spans="1:7" s="81" customFormat="1" ht="15" customHeight="1" x14ac:dyDescent="0.3">
      <c r="A131" s="85">
        <v>107</v>
      </c>
      <c r="B131" s="86" t="s">
        <v>269</v>
      </c>
      <c r="C131" s="87" t="s">
        <v>270</v>
      </c>
      <c r="D131" s="86" t="s">
        <v>82</v>
      </c>
      <c r="E131" s="88">
        <v>2</v>
      </c>
      <c r="F131" s="89"/>
      <c r="G131" s="89">
        <f t="shared" si="4"/>
        <v>0</v>
      </c>
    </row>
    <row r="132" spans="1:7" s="81" customFormat="1" ht="15" customHeight="1" x14ac:dyDescent="0.3">
      <c r="A132" s="85">
        <v>108</v>
      </c>
      <c r="B132" s="86" t="s">
        <v>271</v>
      </c>
      <c r="C132" s="87" t="s">
        <v>272</v>
      </c>
      <c r="D132" s="86" t="s">
        <v>82</v>
      </c>
      <c r="E132" s="88">
        <v>7</v>
      </c>
      <c r="F132" s="89"/>
      <c r="G132" s="89">
        <f t="shared" si="4"/>
        <v>0</v>
      </c>
    </row>
    <row r="133" spans="1:7" s="81" customFormat="1" ht="15" customHeight="1" x14ac:dyDescent="0.3">
      <c r="A133" s="85">
        <v>109</v>
      </c>
      <c r="B133" s="86" t="s">
        <v>273</v>
      </c>
      <c r="C133" s="87" t="s">
        <v>274</v>
      </c>
      <c r="D133" s="86" t="s">
        <v>82</v>
      </c>
      <c r="E133" s="88">
        <v>1</v>
      </c>
      <c r="F133" s="89"/>
      <c r="G133" s="89">
        <f t="shared" si="4"/>
        <v>0</v>
      </c>
    </row>
    <row r="134" spans="1:7" s="81" customFormat="1" ht="15" customHeight="1" x14ac:dyDescent="0.3">
      <c r="A134" s="85">
        <v>110</v>
      </c>
      <c r="B134" s="86" t="s">
        <v>117</v>
      </c>
      <c r="C134" s="87" t="s">
        <v>142</v>
      </c>
      <c r="D134" s="86" t="s">
        <v>82</v>
      </c>
      <c r="E134" s="88">
        <v>1</v>
      </c>
      <c r="F134" s="89"/>
      <c r="G134" s="89">
        <f t="shared" si="4"/>
        <v>0</v>
      </c>
    </row>
    <row r="135" spans="1:7" s="81" customFormat="1" ht="15" customHeight="1" thickBot="1" x14ac:dyDescent="0.35">
      <c r="A135" s="58">
        <v>111</v>
      </c>
      <c r="B135" s="90" t="s">
        <v>143</v>
      </c>
      <c r="C135" s="91" t="s">
        <v>158</v>
      </c>
      <c r="D135" s="90" t="s">
        <v>82</v>
      </c>
      <c r="E135" s="92">
        <v>6</v>
      </c>
      <c r="F135" s="93"/>
      <c r="G135" s="93">
        <f t="shared" si="4"/>
        <v>0</v>
      </c>
    </row>
    <row r="136" spans="1:7" s="81" customFormat="1" ht="15" customHeight="1" thickBot="1" x14ac:dyDescent="0.35">
      <c r="A136" s="124" t="s">
        <v>275</v>
      </c>
      <c r="B136" s="124"/>
      <c r="C136" s="124"/>
      <c r="D136" s="124"/>
      <c r="E136" s="124"/>
      <c r="F136" s="124"/>
      <c r="G136" s="100">
        <f>SUM(G125:G135)+G98</f>
        <v>10000</v>
      </c>
    </row>
    <row r="137" spans="1:7" s="14" customFormat="1" ht="15" customHeight="1" thickBot="1" x14ac:dyDescent="0.25">
      <c r="A137" s="73"/>
      <c r="B137" s="73"/>
      <c r="C137" s="74"/>
      <c r="D137" s="73"/>
      <c r="E137" s="75"/>
      <c r="F137" s="76"/>
      <c r="G137" s="101"/>
    </row>
  </sheetData>
  <mergeCells count="15">
    <mergeCell ref="A6:G6"/>
    <mergeCell ref="A122:F122"/>
    <mergeCell ref="A136:F136"/>
    <mergeCell ref="A71:F71"/>
    <mergeCell ref="A76:G76"/>
    <mergeCell ref="A98:F98"/>
    <mergeCell ref="A110:F110"/>
    <mergeCell ref="A7:G7"/>
    <mergeCell ref="A9:G9"/>
    <mergeCell ref="B92:G92"/>
    <mergeCell ref="A1:G1"/>
    <mergeCell ref="A2:G2"/>
    <mergeCell ref="A3:G3"/>
    <mergeCell ref="A4:G4"/>
    <mergeCell ref="A5:G5"/>
  </mergeCells>
  <phoneticPr fontId="0" type="noConversion"/>
  <pageMargins left="0.75" right="0.75" top="1" bottom="1" header="0.5" footer="0.5"/>
  <pageSetup scale="49" fitToHeight="2" orientation="portrait" r:id="rId1"/>
  <headerFooter alignWithMargins="0">
    <oddFooter xml:space="preserve">&amp;CP - &amp;P+1
</oddFooter>
  </headerFooter>
  <rowBreaks count="1" manualBreakCount="1">
    <brk id="7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29A82-8295-478E-9E11-C11E924B7BA9}">
  <dimension ref="A3:E14"/>
  <sheetViews>
    <sheetView zoomScaleNormal="100" workbookViewId="0">
      <selection activeCell="G11" sqref="G11"/>
    </sheetView>
  </sheetViews>
  <sheetFormatPr defaultRowHeight="12.75" x14ac:dyDescent="0.2"/>
  <cols>
    <col min="1" max="1" width="12.7109375" customWidth="1"/>
    <col min="4" max="4" width="30.7109375" customWidth="1"/>
    <col min="5" max="5" width="12.42578125" customWidth="1"/>
  </cols>
  <sheetData>
    <row r="3" spans="1:5" x14ac:dyDescent="0.2">
      <c r="A3" s="2" t="s">
        <v>166</v>
      </c>
      <c r="E3" s="24">
        <f>'BID FORM'!G71</f>
        <v>25000</v>
      </c>
    </row>
    <row r="5" spans="1:5" x14ac:dyDescent="0.2">
      <c r="A5" s="2" t="s">
        <v>167</v>
      </c>
      <c r="E5" s="24">
        <f>'BID FORM'!G98</f>
        <v>10000</v>
      </c>
    </row>
    <row r="7" spans="1:5" x14ac:dyDescent="0.2">
      <c r="A7" s="2" t="s">
        <v>170</v>
      </c>
      <c r="E7" s="24">
        <f>'BID FORM'!G110+E3</f>
        <v>35000</v>
      </c>
    </row>
    <row r="9" spans="1:5" x14ac:dyDescent="0.2">
      <c r="A9" s="2" t="s">
        <v>168</v>
      </c>
      <c r="E9" s="24">
        <f>'BID FORM'!G122+E3</f>
        <v>35000</v>
      </c>
    </row>
    <row r="11" spans="1:5" x14ac:dyDescent="0.2">
      <c r="A11" s="2" t="s">
        <v>169</v>
      </c>
      <c r="E11" s="24">
        <f>'BID FORM'!G122+E3</f>
        <v>35000</v>
      </c>
    </row>
    <row r="13" spans="1:5" x14ac:dyDescent="0.2">
      <c r="A13" s="136" t="s">
        <v>171</v>
      </c>
      <c r="B13" s="136"/>
      <c r="C13" s="136"/>
      <c r="D13" s="136"/>
    </row>
    <row r="14" spans="1:5" x14ac:dyDescent="0.2">
      <c r="A14" s="136"/>
      <c r="B14" s="136"/>
      <c r="C14" s="136"/>
      <c r="D14" s="136"/>
      <c r="E14" s="38">
        <f>MIN(E7:E12)</f>
        <v>35000</v>
      </c>
    </row>
  </sheetData>
  <mergeCells count="1">
    <mergeCell ref="A13:D14"/>
  </mergeCells>
  <phoneticPr fontId="11" type="noConversion"/>
  <pageMargins left="0.75" right="0.75" top="1" bottom="1" header="0.5" footer="0.5"/>
  <pageSetup orientation="portrait" r:id="rId1"/>
  <headerFooter alignWithMargins="0">
    <oddFooter xml:space="preserve">&amp;CP - &amp;P+4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EDD7F-1289-4E0F-BC8A-FFF538E3541C}">
  <sheetPr>
    <pageSetUpPr fitToPage="1"/>
  </sheetPr>
  <dimension ref="A1:M62"/>
  <sheetViews>
    <sheetView zoomScaleNormal="100" workbookViewId="0">
      <selection activeCell="L4" sqref="L4"/>
    </sheetView>
  </sheetViews>
  <sheetFormatPr defaultRowHeight="12.75" x14ac:dyDescent="0.2"/>
  <cols>
    <col min="12" max="12" width="19.140625" customWidth="1"/>
  </cols>
  <sheetData>
    <row r="1" spans="1:13" x14ac:dyDescent="0.2">
      <c r="A1" s="137" t="s">
        <v>55</v>
      </c>
      <c r="B1" s="137"/>
      <c r="C1" s="137"/>
      <c r="D1" s="137"/>
      <c r="E1" s="137"/>
      <c r="F1" s="137"/>
      <c r="G1" s="137"/>
      <c r="H1" s="137"/>
      <c r="I1" s="137"/>
    </row>
    <row r="2" spans="1:13" x14ac:dyDescent="0.2">
      <c r="A2" s="137" t="s">
        <v>93</v>
      </c>
      <c r="B2" s="137"/>
      <c r="C2" s="137"/>
      <c r="D2" s="137"/>
      <c r="E2" s="137"/>
      <c r="F2" s="137"/>
      <c r="G2" s="137"/>
      <c r="H2" s="137"/>
      <c r="I2" s="137"/>
    </row>
    <row r="3" spans="1:13" ht="15" x14ac:dyDescent="0.2">
      <c r="A3" s="14"/>
      <c r="B3" s="14"/>
      <c r="C3" s="14"/>
      <c r="D3" s="14"/>
      <c r="E3" s="14"/>
      <c r="F3" s="14"/>
      <c r="G3" s="14"/>
      <c r="H3" s="14"/>
      <c r="I3" s="14"/>
      <c r="J3" s="14"/>
      <c r="K3" s="14"/>
      <c r="L3" s="14"/>
      <c r="M3" s="14"/>
    </row>
    <row r="4" spans="1:13" ht="15.75" x14ac:dyDescent="0.25">
      <c r="A4" s="15" t="s">
        <v>172</v>
      </c>
      <c r="B4" s="16"/>
      <c r="C4" s="17"/>
      <c r="D4" s="18"/>
      <c r="E4" s="16"/>
      <c r="F4" s="16"/>
      <c r="G4" s="16"/>
      <c r="H4" s="19"/>
      <c r="I4" s="19"/>
      <c r="J4" s="16"/>
      <c r="K4" s="16"/>
      <c r="L4" s="20">
        <f>'SUMMARY SHEET'!E14</f>
        <v>35000</v>
      </c>
    </row>
    <row r="5" spans="1:13" ht="15.75" x14ac:dyDescent="0.25">
      <c r="A5" s="25"/>
      <c r="B5" s="16"/>
      <c r="C5" s="17"/>
      <c r="D5" s="18"/>
      <c r="E5" s="16"/>
      <c r="F5" s="16"/>
      <c r="G5" s="16"/>
      <c r="H5" s="19"/>
      <c r="I5" s="19"/>
      <c r="J5" s="16"/>
      <c r="K5" s="16"/>
      <c r="L5" s="23"/>
    </row>
    <row r="6" spans="1:13" ht="15.75" x14ac:dyDescent="0.25">
      <c r="A6" s="15"/>
      <c r="B6" s="16"/>
      <c r="C6" s="17"/>
      <c r="D6" s="18"/>
      <c r="E6" s="16"/>
      <c r="F6" s="16"/>
      <c r="G6" s="16"/>
      <c r="H6" s="19"/>
      <c r="I6" s="19"/>
      <c r="J6" s="16"/>
      <c r="K6" s="16"/>
      <c r="L6" s="23"/>
      <c r="M6" s="18"/>
    </row>
    <row r="7" spans="1:13" ht="16.5" thickBot="1" x14ac:dyDescent="0.3">
      <c r="A7" s="27"/>
      <c r="B7" s="28"/>
      <c r="C7" s="29"/>
      <c r="D7" s="30"/>
      <c r="E7" s="28"/>
      <c r="F7" s="28"/>
      <c r="G7" s="28"/>
      <c r="H7" s="31"/>
      <c r="I7" s="31"/>
      <c r="J7" s="28"/>
      <c r="K7" s="28"/>
      <c r="L7" s="32"/>
      <c r="M7" s="18"/>
    </row>
    <row r="8" spans="1:13" ht="15.75" x14ac:dyDescent="0.25">
      <c r="A8" s="15"/>
      <c r="B8" s="16"/>
      <c r="C8" s="17"/>
      <c r="D8" s="18"/>
      <c r="E8" s="16"/>
      <c r="F8" s="16"/>
      <c r="G8" s="16"/>
      <c r="H8" s="19"/>
      <c r="I8" s="19"/>
      <c r="J8" s="16"/>
      <c r="K8" s="16"/>
      <c r="L8" s="16"/>
      <c r="M8" s="18"/>
    </row>
    <row r="9" spans="1:13" ht="15.75" x14ac:dyDescent="0.25">
      <c r="A9" s="16" t="s">
        <v>27</v>
      </c>
      <c r="B9" s="16"/>
      <c r="C9" s="16"/>
      <c r="D9" s="16"/>
      <c r="E9" s="19"/>
      <c r="F9" s="19"/>
      <c r="G9" s="16"/>
      <c r="H9" s="16"/>
      <c r="I9" s="16"/>
      <c r="J9" s="16"/>
      <c r="K9" s="14"/>
      <c r="L9" s="14"/>
      <c r="M9" s="14"/>
    </row>
    <row r="10" spans="1:13" ht="15.75" x14ac:dyDescent="0.25">
      <c r="A10" s="16"/>
      <c r="B10" s="16"/>
      <c r="C10" s="16"/>
      <c r="D10" s="16"/>
      <c r="E10" s="19"/>
      <c r="F10" s="19"/>
      <c r="G10" s="16"/>
      <c r="H10" s="16"/>
      <c r="I10" s="16"/>
      <c r="J10" s="16"/>
      <c r="K10" s="14"/>
      <c r="L10" s="14"/>
      <c r="M10" s="14"/>
    </row>
    <row r="11" spans="1:13" ht="15.75" x14ac:dyDescent="0.25">
      <c r="A11" s="16" t="s">
        <v>28</v>
      </c>
      <c r="B11" s="16"/>
      <c r="C11" s="16"/>
      <c r="D11" s="16"/>
      <c r="E11" s="19"/>
      <c r="F11" s="19"/>
      <c r="G11" s="14"/>
      <c r="H11" s="21"/>
      <c r="I11" s="16" t="s">
        <v>29</v>
      </c>
      <c r="J11" s="16" t="s">
        <v>30</v>
      </c>
      <c r="K11" s="16"/>
      <c r="L11" s="14"/>
      <c r="M11" s="22"/>
    </row>
    <row r="12" spans="1:13" ht="15.75" x14ac:dyDescent="0.25">
      <c r="A12" s="18"/>
      <c r="B12" s="16"/>
      <c r="C12" s="17"/>
      <c r="D12" s="18"/>
      <c r="E12" s="19"/>
      <c r="F12" s="19"/>
      <c r="G12" s="14"/>
      <c r="H12" s="21"/>
      <c r="I12" s="16"/>
      <c r="J12" s="16"/>
      <c r="K12" s="18" t="s">
        <v>26</v>
      </c>
      <c r="L12" s="16"/>
      <c r="M12" s="14"/>
    </row>
    <row r="13" spans="1:13" ht="15.75" x14ac:dyDescent="0.25">
      <c r="A13" s="18"/>
      <c r="B13" s="16"/>
      <c r="C13" s="17"/>
      <c r="D13" s="18"/>
      <c r="E13" s="19"/>
      <c r="F13" s="19"/>
      <c r="G13" s="14"/>
      <c r="H13" s="21"/>
      <c r="I13" s="16"/>
      <c r="J13" s="16"/>
      <c r="K13" s="18"/>
      <c r="L13" s="16"/>
      <c r="M13" s="14"/>
    </row>
    <row r="14" spans="1:13" ht="15.75" x14ac:dyDescent="0.25">
      <c r="A14" s="18"/>
      <c r="B14" s="16"/>
      <c r="C14" s="17"/>
      <c r="D14" s="18"/>
      <c r="E14" s="19"/>
      <c r="F14" s="19"/>
      <c r="G14" s="14"/>
      <c r="H14" s="21"/>
      <c r="I14" s="16"/>
      <c r="J14" s="16"/>
      <c r="K14" s="18"/>
      <c r="L14" s="16"/>
      <c r="M14" s="14"/>
    </row>
    <row r="15" spans="1:13" ht="15.75" x14ac:dyDescent="0.25">
      <c r="A15" s="16" t="s">
        <v>31</v>
      </c>
      <c r="B15" s="16"/>
      <c r="C15" s="16"/>
      <c r="D15" s="16"/>
      <c r="E15" s="19"/>
      <c r="F15" s="19"/>
      <c r="G15" s="16"/>
      <c r="H15" s="16"/>
      <c r="I15" s="16"/>
      <c r="J15" s="16"/>
      <c r="K15" s="14"/>
      <c r="L15" s="14"/>
      <c r="M15" s="14"/>
    </row>
    <row r="16" spans="1:13" ht="15.75" x14ac:dyDescent="0.25">
      <c r="A16" s="16" t="s">
        <v>32</v>
      </c>
      <c r="B16" s="16"/>
      <c r="C16" s="16"/>
      <c r="D16" s="16"/>
      <c r="E16" s="19"/>
      <c r="F16" s="19"/>
      <c r="G16" s="16"/>
      <c r="H16" s="16"/>
      <c r="I16" s="16"/>
      <c r="J16" s="16"/>
      <c r="K16" s="14"/>
      <c r="L16" s="14"/>
      <c r="M16" s="14"/>
    </row>
    <row r="17" spans="1:13" ht="15.75" x14ac:dyDescent="0.25">
      <c r="A17" s="16" t="s">
        <v>33</v>
      </c>
      <c r="B17" s="16"/>
      <c r="C17" s="16"/>
      <c r="D17" s="16"/>
      <c r="E17" s="19"/>
      <c r="F17" s="19"/>
      <c r="G17" s="16"/>
      <c r="H17" s="16"/>
      <c r="I17" s="16"/>
      <c r="J17" s="16"/>
      <c r="K17" s="14"/>
      <c r="L17" s="14"/>
      <c r="M17" s="14"/>
    </row>
    <row r="18" spans="1:13" ht="15.75" x14ac:dyDescent="0.25">
      <c r="A18" s="16" t="s">
        <v>34</v>
      </c>
      <c r="B18" s="16"/>
      <c r="C18" s="16"/>
      <c r="D18" s="16"/>
      <c r="E18" s="19"/>
      <c r="F18" s="19"/>
      <c r="G18" s="16"/>
      <c r="H18" s="16"/>
      <c r="I18" s="16"/>
      <c r="J18" s="16"/>
      <c r="K18" s="14"/>
      <c r="L18" s="14"/>
      <c r="M18" s="14"/>
    </row>
    <row r="19" spans="1:13" ht="15.75" x14ac:dyDescent="0.25">
      <c r="A19" s="16" t="s">
        <v>35</v>
      </c>
      <c r="B19" s="16"/>
      <c r="C19" s="16"/>
      <c r="D19" s="16"/>
      <c r="E19" s="19"/>
      <c r="F19" s="19"/>
      <c r="G19" s="16"/>
      <c r="H19" s="16"/>
      <c r="I19" s="16"/>
      <c r="J19" s="16"/>
      <c r="K19" s="14"/>
      <c r="L19" s="14"/>
      <c r="M19" s="14"/>
    </row>
    <row r="20" spans="1:13" ht="15.75" x14ac:dyDescent="0.25">
      <c r="A20" s="16"/>
      <c r="B20" s="16"/>
      <c r="C20" s="16"/>
      <c r="D20" s="16"/>
      <c r="E20" s="19"/>
      <c r="F20" s="19"/>
      <c r="G20" s="16"/>
      <c r="H20" s="16"/>
      <c r="I20" s="16"/>
      <c r="J20" s="16"/>
      <c r="K20" s="14"/>
      <c r="L20" s="14"/>
      <c r="M20" s="14"/>
    </row>
    <row r="21" spans="1:13" ht="15.75" x14ac:dyDescent="0.25">
      <c r="A21" s="16"/>
      <c r="B21" s="16"/>
      <c r="C21" s="16"/>
      <c r="D21" s="16"/>
      <c r="E21" s="19"/>
      <c r="F21" s="19"/>
      <c r="G21" s="16"/>
      <c r="H21" s="16"/>
      <c r="I21" s="16"/>
      <c r="J21" s="16"/>
      <c r="K21" s="14"/>
      <c r="L21" s="14"/>
      <c r="M21" s="14"/>
    </row>
    <row r="22" spans="1:13" ht="15.75" x14ac:dyDescent="0.25">
      <c r="A22" s="16"/>
      <c r="B22" s="16"/>
      <c r="C22" s="16"/>
      <c r="D22" s="16"/>
      <c r="E22" s="19"/>
      <c r="F22" s="19"/>
      <c r="G22" s="16"/>
      <c r="H22" s="16"/>
      <c r="I22" s="16"/>
      <c r="J22" s="16"/>
      <c r="K22" s="14"/>
      <c r="L22" s="14"/>
      <c r="M22" s="14"/>
    </row>
    <row r="23" spans="1:13" ht="15.75" x14ac:dyDescent="0.25">
      <c r="A23" s="16" t="s">
        <v>58</v>
      </c>
      <c r="B23" s="16"/>
      <c r="C23" s="16"/>
      <c r="D23" s="16"/>
      <c r="E23" s="19"/>
      <c r="F23" s="19"/>
      <c r="G23" s="16"/>
      <c r="H23" s="16"/>
      <c r="I23" s="16"/>
      <c r="J23" s="16"/>
      <c r="K23" s="14"/>
      <c r="L23" s="14"/>
      <c r="M23" s="14"/>
    </row>
    <row r="24" spans="1:13" ht="15.75" x14ac:dyDescent="0.25">
      <c r="A24" s="16"/>
      <c r="B24" s="16"/>
      <c r="C24" s="16"/>
      <c r="D24" s="16"/>
      <c r="E24" s="19"/>
      <c r="F24" s="19"/>
      <c r="G24" s="16"/>
      <c r="H24" s="16"/>
      <c r="I24" s="16"/>
      <c r="J24" s="16"/>
      <c r="K24" s="14"/>
      <c r="L24" s="14"/>
      <c r="M24" s="14"/>
    </row>
    <row r="25" spans="1:13" ht="15.75" x14ac:dyDescent="0.25">
      <c r="A25" s="16"/>
      <c r="B25" s="16"/>
      <c r="C25" s="16"/>
      <c r="D25" s="16"/>
      <c r="E25" s="19"/>
      <c r="F25" s="19"/>
      <c r="G25" s="16"/>
      <c r="H25" s="16"/>
      <c r="I25" s="16"/>
      <c r="J25" s="16"/>
      <c r="K25" s="14"/>
      <c r="L25" s="14"/>
      <c r="M25" s="14"/>
    </row>
    <row r="26" spans="1:13" ht="15.75" x14ac:dyDescent="0.25">
      <c r="A26" s="19" t="s">
        <v>36</v>
      </c>
      <c r="B26" s="16"/>
      <c r="C26" s="16"/>
      <c r="D26" s="16"/>
      <c r="E26" s="19"/>
      <c r="F26" s="14"/>
      <c r="G26" s="16"/>
      <c r="H26" s="14"/>
      <c r="I26" s="19"/>
      <c r="J26" s="16"/>
      <c r="K26" s="14"/>
      <c r="L26" s="14"/>
      <c r="M26" s="14"/>
    </row>
    <row r="27" spans="1:13" ht="15.75" x14ac:dyDescent="0.25">
      <c r="A27" s="19"/>
      <c r="B27" s="16"/>
      <c r="C27" s="16"/>
      <c r="D27" s="16"/>
      <c r="E27" s="19"/>
      <c r="F27" s="14"/>
      <c r="G27" s="16"/>
      <c r="H27" s="14"/>
      <c r="I27" s="19"/>
      <c r="J27" s="16"/>
      <c r="K27" s="14"/>
      <c r="L27" s="14"/>
      <c r="M27" s="14"/>
    </row>
    <row r="28" spans="1:13" ht="15" x14ac:dyDescent="0.2">
      <c r="A28" s="14"/>
      <c r="B28" s="14"/>
      <c r="C28" s="14"/>
      <c r="D28" s="14"/>
      <c r="E28" s="14"/>
      <c r="F28" s="14"/>
      <c r="G28" s="14"/>
      <c r="H28" s="14"/>
      <c r="I28" s="14"/>
      <c r="J28" s="14"/>
      <c r="K28" s="14"/>
      <c r="L28" s="14"/>
      <c r="M28" s="14"/>
    </row>
    <row r="29" spans="1:13" ht="15.75" x14ac:dyDescent="0.25">
      <c r="A29" s="19" t="s">
        <v>37</v>
      </c>
      <c r="B29" s="16"/>
      <c r="C29" s="16"/>
      <c r="D29" s="16"/>
      <c r="E29" s="19"/>
      <c r="F29" s="14"/>
      <c r="G29" s="16"/>
      <c r="H29" s="14"/>
      <c r="I29" s="19"/>
      <c r="J29" s="16"/>
      <c r="K29" s="14"/>
      <c r="L29" s="14"/>
      <c r="M29" s="14"/>
    </row>
    <row r="30" spans="1:13" ht="15.75" x14ac:dyDescent="0.25">
      <c r="A30" s="19" t="s">
        <v>38</v>
      </c>
      <c r="B30" s="16"/>
      <c r="C30" s="16"/>
      <c r="D30" s="16"/>
      <c r="E30" s="19"/>
      <c r="F30" s="14"/>
      <c r="G30" s="16"/>
      <c r="H30" s="14"/>
      <c r="I30" s="19"/>
      <c r="J30" s="16"/>
      <c r="K30" s="14"/>
      <c r="L30" s="14"/>
      <c r="M30" s="14"/>
    </row>
    <row r="31" spans="1:13" ht="15.75" x14ac:dyDescent="0.25">
      <c r="A31" s="19"/>
      <c r="B31" s="16"/>
      <c r="C31" s="16"/>
      <c r="D31" s="16"/>
      <c r="E31" s="19"/>
      <c r="F31" s="14"/>
      <c r="G31" s="16"/>
      <c r="H31" s="14"/>
      <c r="I31" s="19"/>
      <c r="J31" s="16"/>
      <c r="K31" s="14"/>
      <c r="L31" s="14"/>
      <c r="M31" s="14"/>
    </row>
    <row r="32" spans="1:13" ht="15.75" x14ac:dyDescent="0.25">
      <c r="A32" s="19"/>
      <c r="B32" s="16"/>
      <c r="C32" s="16"/>
      <c r="D32" s="16"/>
      <c r="E32" s="19"/>
      <c r="F32" s="14"/>
      <c r="G32" s="16"/>
      <c r="H32" s="14"/>
      <c r="I32" s="19"/>
      <c r="J32" s="16"/>
      <c r="K32" s="14"/>
      <c r="L32" s="14"/>
      <c r="M32" s="14"/>
    </row>
    <row r="33" spans="1:13" ht="15.75" x14ac:dyDescent="0.25">
      <c r="A33" s="19"/>
      <c r="B33" s="16"/>
      <c r="C33" s="33"/>
      <c r="D33" s="33"/>
      <c r="E33" s="33"/>
      <c r="F33" s="34"/>
      <c r="G33" s="35"/>
      <c r="H33" s="16"/>
      <c r="I33" s="19"/>
      <c r="J33" s="16"/>
      <c r="K33" s="14"/>
      <c r="L33" s="14"/>
      <c r="M33" s="14"/>
    </row>
    <row r="34" spans="1:13" ht="15.75" x14ac:dyDescent="0.25">
      <c r="A34" s="19"/>
      <c r="C34" s="16"/>
      <c r="D34" s="16" t="s">
        <v>56</v>
      </c>
      <c r="E34" s="19"/>
      <c r="F34" s="14"/>
      <c r="G34" s="16"/>
      <c r="I34" s="19"/>
      <c r="J34" s="16"/>
      <c r="K34" s="14"/>
      <c r="L34" s="14"/>
      <c r="M34" s="14"/>
    </row>
    <row r="35" spans="1:13" ht="15.75" x14ac:dyDescent="0.25">
      <c r="A35" s="19"/>
      <c r="B35" s="16"/>
      <c r="D35" s="16"/>
      <c r="E35" s="16"/>
      <c r="F35" s="19"/>
      <c r="G35" s="14"/>
      <c r="H35" s="16"/>
      <c r="I35" s="19"/>
      <c r="J35" s="16"/>
      <c r="K35" s="14"/>
      <c r="L35" s="14"/>
      <c r="M35" s="14"/>
    </row>
    <row r="36" spans="1:13" ht="15.75" x14ac:dyDescent="0.25">
      <c r="A36" s="19"/>
      <c r="B36" s="16"/>
      <c r="H36" s="14"/>
      <c r="I36" s="19"/>
      <c r="J36" s="16"/>
      <c r="K36" s="14"/>
      <c r="L36" s="14"/>
      <c r="M36" s="14"/>
    </row>
    <row r="37" spans="1:13" ht="15.75" x14ac:dyDescent="0.25">
      <c r="A37" s="14" t="s">
        <v>39</v>
      </c>
      <c r="B37" s="16"/>
      <c r="C37" s="16"/>
      <c r="D37" s="16"/>
      <c r="E37" s="19"/>
      <c r="F37" s="14"/>
      <c r="G37" s="16"/>
      <c r="H37" s="16" t="s">
        <v>40</v>
      </c>
      <c r="I37" s="19"/>
      <c r="J37" s="16"/>
      <c r="K37" s="14"/>
      <c r="L37" s="14"/>
      <c r="M37" s="14"/>
    </row>
    <row r="38" spans="1:13" ht="15.75" x14ac:dyDescent="0.25">
      <c r="A38" s="16" t="s">
        <v>41</v>
      </c>
      <c r="B38" s="16"/>
      <c r="C38" s="16"/>
      <c r="D38" s="16"/>
      <c r="E38" s="19"/>
      <c r="F38" s="14"/>
      <c r="G38" s="16"/>
      <c r="H38" s="19" t="s">
        <v>42</v>
      </c>
      <c r="I38" s="19"/>
      <c r="J38" s="16"/>
      <c r="K38" s="14"/>
      <c r="L38" s="14"/>
      <c r="M38" s="14"/>
    </row>
    <row r="39" spans="1:13" ht="15.75" x14ac:dyDescent="0.25">
      <c r="A39" s="19" t="s">
        <v>43</v>
      </c>
      <c r="B39" s="16"/>
      <c r="C39" s="16"/>
      <c r="D39" s="16"/>
      <c r="E39" s="19"/>
      <c r="F39" s="14"/>
      <c r="G39" s="16"/>
      <c r="H39" s="1" t="s">
        <v>44</v>
      </c>
      <c r="I39" s="1"/>
      <c r="J39" s="1"/>
      <c r="K39" s="14"/>
      <c r="L39" s="14"/>
      <c r="M39" s="14"/>
    </row>
    <row r="40" spans="1:13" ht="15.75" x14ac:dyDescent="0.25">
      <c r="A40" s="14"/>
      <c r="B40" s="16"/>
      <c r="C40" s="16"/>
      <c r="D40" s="16"/>
      <c r="E40" s="19"/>
      <c r="F40" s="14"/>
      <c r="G40" s="16" t="s">
        <v>45</v>
      </c>
      <c r="H40" s="14" t="s">
        <v>46</v>
      </c>
      <c r="I40" s="14"/>
      <c r="J40" s="14"/>
      <c r="K40" s="14"/>
      <c r="L40" s="14"/>
      <c r="M40" s="14"/>
    </row>
    <row r="41" spans="1:13" ht="15.75" x14ac:dyDescent="0.25">
      <c r="A41" s="16"/>
      <c r="B41" s="16"/>
      <c r="C41" s="16"/>
      <c r="D41" s="16"/>
      <c r="E41" s="19"/>
      <c r="F41" s="14"/>
      <c r="G41" s="16"/>
      <c r="H41" s="14"/>
      <c r="I41" s="19"/>
      <c r="J41" s="16"/>
      <c r="K41" s="14"/>
      <c r="L41" s="14"/>
      <c r="M41" s="14"/>
    </row>
    <row r="42" spans="1:13" ht="15.75" x14ac:dyDescent="0.25">
      <c r="A42" s="19"/>
      <c r="B42" s="16"/>
      <c r="C42" s="16"/>
      <c r="D42" s="16"/>
      <c r="E42" s="19"/>
      <c r="F42" s="14"/>
      <c r="G42" s="16"/>
      <c r="H42" s="14"/>
      <c r="I42" s="16" t="s">
        <v>47</v>
      </c>
      <c r="J42" s="14"/>
      <c r="K42" s="1" t="s">
        <v>48</v>
      </c>
      <c r="L42" s="14"/>
    </row>
    <row r="43" spans="1:13" ht="15.75" x14ac:dyDescent="0.25">
      <c r="A43" s="16"/>
      <c r="B43" s="16"/>
      <c r="C43" s="16"/>
      <c r="D43" s="16"/>
      <c r="E43" s="19"/>
      <c r="F43" s="14"/>
      <c r="G43" s="16"/>
      <c r="H43" s="14"/>
      <c r="I43" s="19"/>
      <c r="J43" s="16"/>
      <c r="K43" s="14"/>
      <c r="L43" s="14"/>
      <c r="M43" s="14"/>
    </row>
    <row r="44" spans="1:13" ht="15.75" x14ac:dyDescent="0.25">
      <c r="A44" s="14"/>
      <c r="B44" s="14"/>
      <c r="C44" s="16"/>
      <c r="D44" s="16"/>
      <c r="E44" s="19"/>
      <c r="F44" s="16" t="s">
        <v>49</v>
      </c>
      <c r="G44" s="16"/>
      <c r="H44" s="16"/>
      <c r="I44" s="16"/>
      <c r="J44" s="16"/>
      <c r="K44" s="14"/>
      <c r="L44" s="14"/>
      <c r="M44" s="14"/>
    </row>
    <row r="45" spans="1:13" ht="15.75" x14ac:dyDescent="0.25">
      <c r="A45" s="16"/>
      <c r="B45" s="16"/>
      <c r="C45" s="16"/>
      <c r="D45" s="16"/>
      <c r="E45" s="19"/>
      <c r="F45" s="19" t="s">
        <v>50</v>
      </c>
      <c r="G45" s="16"/>
      <c r="H45" s="16"/>
      <c r="I45" s="16"/>
      <c r="J45" s="16"/>
      <c r="K45" s="14"/>
      <c r="L45" s="14"/>
      <c r="M45" s="14"/>
    </row>
    <row r="46" spans="1:13" ht="15.75" x14ac:dyDescent="0.25">
      <c r="A46" s="16" t="s">
        <v>46</v>
      </c>
      <c r="B46" s="16"/>
      <c r="C46" s="16"/>
      <c r="D46" s="16"/>
      <c r="E46" s="19"/>
      <c r="F46" s="19" t="s">
        <v>50</v>
      </c>
      <c r="G46" s="16"/>
      <c r="H46" s="16"/>
      <c r="I46" s="16"/>
      <c r="J46" s="16"/>
      <c r="K46" s="14"/>
      <c r="L46" s="14"/>
      <c r="M46" s="14"/>
    </row>
    <row r="47" spans="1:13" ht="15.75" x14ac:dyDescent="0.25">
      <c r="A47" s="16"/>
      <c r="B47" s="16"/>
      <c r="C47" s="16"/>
      <c r="D47" s="16"/>
      <c r="E47" s="19"/>
      <c r="F47" s="19" t="s">
        <v>50</v>
      </c>
      <c r="G47" s="16"/>
      <c r="H47" s="16"/>
      <c r="I47" s="16"/>
      <c r="J47" s="16"/>
      <c r="K47" s="14"/>
      <c r="L47" s="14"/>
      <c r="M47" s="14"/>
    </row>
    <row r="48" spans="1:13" ht="15.75" x14ac:dyDescent="0.25">
      <c r="A48" s="16"/>
      <c r="B48" s="16"/>
      <c r="C48" s="16"/>
      <c r="D48" s="16"/>
      <c r="E48" s="16"/>
      <c r="F48" s="19" t="s">
        <v>50</v>
      </c>
      <c r="G48" s="16"/>
      <c r="H48" s="16"/>
      <c r="I48" s="16"/>
      <c r="J48" s="16"/>
      <c r="K48" s="14"/>
      <c r="L48" s="14"/>
      <c r="M48" s="14"/>
    </row>
    <row r="49" spans="1:13" ht="15.75" x14ac:dyDescent="0.25">
      <c r="A49" s="16"/>
      <c r="B49" s="16"/>
      <c r="C49" s="16"/>
      <c r="D49" s="16"/>
      <c r="E49" s="16"/>
      <c r="F49" s="16"/>
      <c r="G49" s="16"/>
      <c r="H49" s="16"/>
      <c r="I49" s="16"/>
      <c r="J49" s="16"/>
      <c r="K49" s="14"/>
      <c r="L49" s="14"/>
      <c r="M49" s="14"/>
    </row>
    <row r="50" spans="1:13" ht="15.75" x14ac:dyDescent="0.25">
      <c r="A50" s="16"/>
      <c r="B50" s="16"/>
      <c r="C50" s="16"/>
      <c r="D50" s="16"/>
      <c r="E50" s="16"/>
      <c r="F50" s="16"/>
      <c r="G50" s="16"/>
      <c r="H50" s="16"/>
      <c r="I50" s="16"/>
      <c r="J50" s="16"/>
      <c r="K50" s="14"/>
      <c r="L50" s="14"/>
      <c r="M50" s="14"/>
    </row>
    <row r="51" spans="1:13" ht="15.75" x14ac:dyDescent="0.25">
      <c r="A51" s="16" t="s">
        <v>51</v>
      </c>
      <c r="B51" s="16"/>
      <c r="C51" s="16"/>
      <c r="D51" s="16"/>
      <c r="E51" s="19"/>
      <c r="F51" s="14"/>
      <c r="G51" s="14"/>
      <c r="H51" s="19" t="s">
        <v>52</v>
      </c>
      <c r="I51" s="16"/>
      <c r="J51" s="16"/>
      <c r="K51" s="16"/>
      <c r="L51" s="14"/>
      <c r="M51" s="14"/>
    </row>
    <row r="52" spans="1:13" ht="15.75" x14ac:dyDescent="0.25">
      <c r="A52" s="16"/>
      <c r="B52" s="16"/>
      <c r="C52" s="16"/>
      <c r="D52" s="16"/>
      <c r="E52" s="19"/>
      <c r="F52" s="19"/>
      <c r="G52" s="16"/>
      <c r="H52" s="16"/>
      <c r="I52" s="16"/>
      <c r="J52" s="16"/>
      <c r="K52" s="14"/>
      <c r="L52" s="14"/>
      <c r="M52" s="14"/>
    </row>
    <row r="53" spans="1:13" ht="15.75" x14ac:dyDescent="0.25">
      <c r="A53" s="16" t="s">
        <v>53</v>
      </c>
      <c r="B53" s="16"/>
      <c r="C53" s="16"/>
      <c r="D53" s="16"/>
      <c r="E53" s="19"/>
      <c r="F53" s="19"/>
      <c r="G53" s="16"/>
      <c r="H53" s="16"/>
      <c r="I53" s="16"/>
      <c r="J53" s="16"/>
      <c r="K53" s="14"/>
      <c r="L53" s="14"/>
      <c r="M53" s="14"/>
    </row>
    <row r="54" spans="1:13" ht="15.75" x14ac:dyDescent="0.25">
      <c r="A54" s="16"/>
      <c r="B54" s="16"/>
      <c r="C54" s="16"/>
      <c r="D54" s="16"/>
      <c r="E54" s="19"/>
      <c r="F54" s="19"/>
      <c r="G54" s="16"/>
      <c r="H54" s="16"/>
      <c r="I54" s="16"/>
      <c r="J54" s="16"/>
      <c r="K54" s="14"/>
      <c r="L54" s="14"/>
      <c r="M54" s="14"/>
    </row>
    <row r="55" spans="1:13" ht="15.75" x14ac:dyDescent="0.25">
      <c r="A55" s="16" t="s">
        <v>37</v>
      </c>
      <c r="B55" s="16"/>
      <c r="C55" s="16"/>
      <c r="D55" s="16"/>
      <c r="E55" s="19"/>
      <c r="F55" s="19"/>
      <c r="G55" s="16"/>
      <c r="H55" s="16"/>
      <c r="I55" s="16"/>
      <c r="J55" s="16"/>
      <c r="K55" s="14"/>
      <c r="L55" s="14"/>
      <c r="M55" s="14"/>
    </row>
    <row r="56" spans="1:13" ht="15.75" x14ac:dyDescent="0.25">
      <c r="A56" s="16" t="s">
        <v>37</v>
      </c>
      <c r="B56" s="16"/>
      <c r="C56" s="16"/>
      <c r="D56" s="16"/>
      <c r="E56" s="19"/>
      <c r="F56" s="19"/>
      <c r="G56" s="16"/>
      <c r="H56" s="16"/>
      <c r="I56" s="16"/>
      <c r="J56" s="16"/>
      <c r="K56" s="14"/>
      <c r="L56" s="14"/>
      <c r="M56" s="14"/>
    </row>
    <row r="57" spans="1:13" ht="15.75" x14ac:dyDescent="0.25">
      <c r="A57" s="16" t="s">
        <v>37</v>
      </c>
      <c r="B57" s="16"/>
      <c r="C57" s="16"/>
      <c r="D57" s="16"/>
      <c r="E57" s="19"/>
      <c r="F57" s="19"/>
      <c r="G57" s="16"/>
      <c r="H57" s="16"/>
      <c r="I57" s="16"/>
      <c r="J57" s="16"/>
      <c r="K57" s="14"/>
      <c r="L57" s="14"/>
      <c r="M57" s="14"/>
    </row>
    <row r="58" spans="1:13" ht="15.75" x14ac:dyDescent="0.25">
      <c r="A58" s="16" t="s">
        <v>37</v>
      </c>
      <c r="B58" s="16"/>
      <c r="C58" s="16"/>
      <c r="D58" s="16"/>
      <c r="E58" s="19"/>
      <c r="F58" s="19"/>
      <c r="G58" s="16"/>
      <c r="H58" s="16"/>
      <c r="I58" s="16"/>
      <c r="J58" s="16"/>
      <c r="K58" s="14"/>
      <c r="L58" s="14"/>
      <c r="M58" s="14"/>
    </row>
    <row r="59" spans="1:13" ht="15.75" x14ac:dyDescent="0.25">
      <c r="A59" s="16"/>
      <c r="B59" s="16"/>
      <c r="C59" s="16"/>
      <c r="D59" s="16"/>
      <c r="E59" s="19"/>
      <c r="F59" s="19"/>
      <c r="G59" s="16"/>
      <c r="H59" s="16"/>
      <c r="I59" s="16"/>
      <c r="J59" s="16"/>
      <c r="K59" s="14"/>
      <c r="L59" s="14"/>
      <c r="M59" s="14"/>
    </row>
    <row r="60" spans="1:13" ht="15.75" x14ac:dyDescent="0.25">
      <c r="A60" s="16"/>
      <c r="B60" s="16"/>
      <c r="C60" s="16"/>
      <c r="D60" s="16"/>
      <c r="E60" s="19"/>
      <c r="F60" s="19"/>
      <c r="G60" s="16"/>
      <c r="H60" s="16"/>
      <c r="I60" s="16"/>
      <c r="J60" s="16"/>
      <c r="K60" s="14"/>
      <c r="L60" s="14"/>
      <c r="M60" s="14"/>
    </row>
    <row r="61" spans="1:13" ht="15.75" x14ac:dyDescent="0.25">
      <c r="A61" s="16"/>
      <c r="B61" s="16"/>
      <c r="C61" s="16"/>
      <c r="D61" s="16"/>
      <c r="E61" s="19"/>
      <c r="F61" s="19"/>
      <c r="G61" s="16"/>
      <c r="H61" s="16"/>
      <c r="I61" s="16"/>
      <c r="J61" s="16"/>
      <c r="K61" s="14"/>
    </row>
    <row r="62" spans="1:13" ht="15.75" x14ac:dyDescent="0.25">
      <c r="A62" s="16"/>
      <c r="B62" s="16"/>
      <c r="C62" s="16"/>
      <c r="D62" s="16"/>
      <c r="E62" s="19"/>
      <c r="F62" s="19"/>
      <c r="G62" s="16"/>
      <c r="H62" s="16"/>
      <c r="I62" s="16"/>
      <c r="J62" s="16"/>
      <c r="K62" s="14"/>
    </row>
  </sheetData>
  <mergeCells count="2">
    <mergeCell ref="A1:I1"/>
    <mergeCell ref="A2:I2"/>
  </mergeCells>
  <phoneticPr fontId="0" type="noConversion"/>
  <pageMargins left="0.75" right="0.75" top="1" bottom="1" header="0.5" footer="0.5"/>
  <pageSetup scale="70" orientation="portrait" r:id="rId1"/>
  <headerFooter alignWithMargins="0">
    <oddFooter xml:space="preserve">&amp;CP - &amp;P+5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E1A14-9A47-4AE6-8732-A1C44A3A6A11}">
  <dimension ref="A1:E124"/>
  <sheetViews>
    <sheetView topLeftCell="A66" zoomScaleNormal="100" workbookViewId="0">
      <selection activeCell="B84" sqref="B84"/>
    </sheetView>
  </sheetViews>
  <sheetFormatPr defaultRowHeight="12.75" x14ac:dyDescent="0.2"/>
  <cols>
    <col min="1" max="1" width="14.42578125" customWidth="1"/>
    <col min="2" max="2" width="17.140625" customWidth="1"/>
    <col min="3" max="3" width="77.5703125" bestFit="1" customWidth="1"/>
    <col min="4" max="4" width="9.85546875" customWidth="1"/>
    <col min="5" max="5" width="14.5703125" customWidth="1"/>
  </cols>
  <sheetData>
    <row r="1" spans="1:5" ht="13.5" thickBot="1" x14ac:dyDescent="0.25"/>
    <row r="2" spans="1:5" ht="32.25" thickBot="1" x14ac:dyDescent="0.3">
      <c r="A2" s="48" t="s">
        <v>182</v>
      </c>
      <c r="B2" s="48" t="s">
        <v>183</v>
      </c>
      <c r="C2" s="48" t="s">
        <v>184</v>
      </c>
      <c r="D2" s="48" t="s">
        <v>185</v>
      </c>
      <c r="E2" s="110" t="s">
        <v>186</v>
      </c>
    </row>
    <row r="3" spans="1:5" ht="16.5" thickBot="1" x14ac:dyDescent="0.3">
      <c r="A3" s="133" t="s">
        <v>189</v>
      </c>
      <c r="B3" s="134"/>
      <c r="C3" s="134"/>
      <c r="D3" s="134"/>
      <c r="E3" s="135"/>
    </row>
    <row r="4" spans="1:5" x14ac:dyDescent="0.2">
      <c r="A4" s="51">
        <v>1</v>
      </c>
      <c r="B4" s="51" t="s">
        <v>59</v>
      </c>
      <c r="C4" s="52" t="s">
        <v>190</v>
      </c>
      <c r="D4" s="51" t="s">
        <v>81</v>
      </c>
      <c r="E4" s="53">
        <v>1400</v>
      </c>
    </row>
    <row r="5" spans="1:5" x14ac:dyDescent="0.2">
      <c r="A5" s="54">
        <v>2</v>
      </c>
      <c r="B5" s="54">
        <v>220</v>
      </c>
      <c r="C5" s="55" t="s">
        <v>94</v>
      </c>
      <c r="D5" s="54" t="s">
        <v>191</v>
      </c>
      <c r="E5" s="56">
        <v>1</v>
      </c>
    </row>
    <row r="6" spans="1:5" x14ac:dyDescent="0.2">
      <c r="A6" s="54">
        <v>3</v>
      </c>
      <c r="B6" s="54" t="s">
        <v>60</v>
      </c>
      <c r="C6" s="55" t="s">
        <v>61</v>
      </c>
      <c r="D6" s="54" t="s">
        <v>84</v>
      </c>
      <c r="E6" s="56">
        <v>2502</v>
      </c>
    </row>
    <row r="7" spans="1:5" x14ac:dyDescent="0.2">
      <c r="A7" s="54">
        <v>4</v>
      </c>
      <c r="B7" s="54" t="s">
        <v>96</v>
      </c>
      <c r="C7" s="55" t="s">
        <v>97</v>
      </c>
      <c r="D7" s="54" t="s">
        <v>81</v>
      </c>
      <c r="E7" s="56">
        <v>1400</v>
      </c>
    </row>
    <row r="8" spans="1:5" x14ac:dyDescent="0.2">
      <c r="A8" s="54">
        <v>5</v>
      </c>
      <c r="B8" s="54" t="s">
        <v>62</v>
      </c>
      <c r="C8" s="55" t="s">
        <v>63</v>
      </c>
      <c r="D8" s="54" t="s">
        <v>84</v>
      </c>
      <c r="E8" s="56">
        <v>4357</v>
      </c>
    </row>
    <row r="9" spans="1:5" x14ac:dyDescent="0.2">
      <c r="A9" s="54">
        <v>6</v>
      </c>
      <c r="B9" s="54">
        <v>325</v>
      </c>
      <c r="C9" s="55" t="s">
        <v>64</v>
      </c>
      <c r="D9" s="54" t="s">
        <v>84</v>
      </c>
      <c r="E9" s="56">
        <v>4967</v>
      </c>
    </row>
    <row r="10" spans="1:5" x14ac:dyDescent="0.2">
      <c r="A10" s="54">
        <v>7</v>
      </c>
      <c r="B10" s="54">
        <v>409</v>
      </c>
      <c r="C10" s="55" t="s">
        <v>192</v>
      </c>
      <c r="D10" s="54" t="s">
        <v>84</v>
      </c>
      <c r="E10" s="56">
        <v>24500</v>
      </c>
    </row>
    <row r="11" spans="1:5" x14ac:dyDescent="0.2">
      <c r="A11" s="54">
        <v>8</v>
      </c>
      <c r="B11" s="54" t="s">
        <v>88</v>
      </c>
      <c r="C11" s="55" t="s">
        <v>193</v>
      </c>
      <c r="D11" s="54" t="s">
        <v>89</v>
      </c>
      <c r="E11" s="56">
        <v>2818</v>
      </c>
    </row>
    <row r="12" spans="1:5" x14ac:dyDescent="0.2">
      <c r="A12" s="54">
        <v>9</v>
      </c>
      <c r="B12" s="54" t="s">
        <v>194</v>
      </c>
      <c r="C12" s="55" t="s">
        <v>195</v>
      </c>
      <c r="D12" s="54" t="s">
        <v>89</v>
      </c>
      <c r="E12" s="56">
        <v>704</v>
      </c>
    </row>
    <row r="13" spans="1:5" x14ac:dyDescent="0.2">
      <c r="A13" s="54">
        <v>10</v>
      </c>
      <c r="B13" s="54">
        <v>412</v>
      </c>
      <c r="C13" s="55" t="s">
        <v>98</v>
      </c>
      <c r="D13" s="54" t="s">
        <v>84</v>
      </c>
      <c r="E13" s="56">
        <v>24500</v>
      </c>
    </row>
    <row r="14" spans="1:5" x14ac:dyDescent="0.2">
      <c r="A14" s="54">
        <v>11</v>
      </c>
      <c r="B14" s="54" t="s">
        <v>99</v>
      </c>
      <c r="C14" s="55" t="s">
        <v>196</v>
      </c>
      <c r="D14" s="54" t="s">
        <v>83</v>
      </c>
      <c r="E14" s="56">
        <v>4121</v>
      </c>
    </row>
    <row r="15" spans="1:5" x14ac:dyDescent="0.2">
      <c r="A15" s="54">
        <v>12</v>
      </c>
      <c r="B15" s="54" t="s">
        <v>65</v>
      </c>
      <c r="C15" s="55" t="s">
        <v>197</v>
      </c>
      <c r="D15" s="54" t="s">
        <v>84</v>
      </c>
      <c r="E15" s="56">
        <v>1090</v>
      </c>
    </row>
    <row r="16" spans="1:5" x14ac:dyDescent="0.2">
      <c r="A16" s="54">
        <v>13</v>
      </c>
      <c r="B16" s="54" t="s">
        <v>198</v>
      </c>
      <c r="C16" s="55" t="s">
        <v>199</v>
      </c>
      <c r="D16" s="54" t="s">
        <v>84</v>
      </c>
      <c r="E16" s="56">
        <v>382</v>
      </c>
    </row>
    <row r="17" spans="1:5" x14ac:dyDescent="0.2">
      <c r="A17" s="54">
        <v>14</v>
      </c>
      <c r="B17" s="54" t="s">
        <v>66</v>
      </c>
      <c r="C17" s="55" t="s">
        <v>200</v>
      </c>
      <c r="D17" s="54" t="s">
        <v>85</v>
      </c>
      <c r="E17" s="56">
        <v>506</v>
      </c>
    </row>
    <row r="18" spans="1:5" x14ac:dyDescent="0.2">
      <c r="A18" s="54">
        <v>15</v>
      </c>
      <c r="B18" s="54" t="s">
        <v>201</v>
      </c>
      <c r="C18" s="55" t="s">
        <v>202</v>
      </c>
      <c r="D18" s="54" t="s">
        <v>82</v>
      </c>
      <c r="E18" s="56">
        <v>1</v>
      </c>
    </row>
    <row r="19" spans="1:5" x14ac:dyDescent="0.2">
      <c r="A19" s="54">
        <v>16</v>
      </c>
      <c r="B19" s="54" t="s">
        <v>203</v>
      </c>
      <c r="C19" s="55" t="s">
        <v>204</v>
      </c>
      <c r="D19" s="54" t="s">
        <v>82</v>
      </c>
      <c r="E19" s="56">
        <v>16</v>
      </c>
    </row>
    <row r="20" spans="1:5" x14ac:dyDescent="0.2">
      <c r="A20" s="54">
        <v>17</v>
      </c>
      <c r="B20" s="54" t="s">
        <v>203</v>
      </c>
      <c r="C20" s="55" t="s">
        <v>205</v>
      </c>
      <c r="D20" s="54" t="s">
        <v>82</v>
      </c>
      <c r="E20" s="56">
        <v>1</v>
      </c>
    </row>
    <row r="21" spans="1:5" x14ac:dyDescent="0.2">
      <c r="A21" s="54">
        <v>18</v>
      </c>
      <c r="B21" s="54" t="s">
        <v>67</v>
      </c>
      <c r="C21" s="55" t="s">
        <v>68</v>
      </c>
      <c r="D21" s="54" t="s">
        <v>82</v>
      </c>
      <c r="E21" s="56">
        <v>15</v>
      </c>
    </row>
    <row r="22" spans="1:5" x14ac:dyDescent="0.2">
      <c r="A22" s="54">
        <v>19</v>
      </c>
      <c r="B22" s="54" t="s">
        <v>206</v>
      </c>
      <c r="C22" s="55" t="s">
        <v>207</v>
      </c>
      <c r="D22" s="54" t="s">
        <v>82</v>
      </c>
      <c r="E22" s="56">
        <v>4</v>
      </c>
    </row>
    <row r="23" spans="1:5" x14ac:dyDescent="0.2">
      <c r="A23" s="54">
        <v>20</v>
      </c>
      <c r="B23" s="54" t="s">
        <v>69</v>
      </c>
      <c r="C23" s="55" t="s">
        <v>208</v>
      </c>
      <c r="D23" s="54" t="s">
        <v>82</v>
      </c>
      <c r="E23" s="56">
        <v>17</v>
      </c>
    </row>
    <row r="24" spans="1:5" x14ac:dyDescent="0.2">
      <c r="A24" s="54">
        <v>21</v>
      </c>
      <c r="B24" s="54" t="s">
        <v>209</v>
      </c>
      <c r="C24" s="55" t="s">
        <v>210</v>
      </c>
      <c r="D24" s="54" t="s">
        <v>83</v>
      </c>
      <c r="E24" s="56">
        <v>379</v>
      </c>
    </row>
    <row r="25" spans="1:5" x14ac:dyDescent="0.2">
      <c r="A25" s="54">
        <v>22</v>
      </c>
      <c r="B25" s="54" t="s">
        <v>70</v>
      </c>
      <c r="C25" s="55" t="s">
        <v>100</v>
      </c>
      <c r="D25" s="54" t="s">
        <v>83</v>
      </c>
      <c r="E25" s="56">
        <v>4121</v>
      </c>
    </row>
    <row r="26" spans="1:5" x14ac:dyDescent="0.2">
      <c r="A26" s="54">
        <v>23</v>
      </c>
      <c r="B26" s="54" t="s">
        <v>70</v>
      </c>
      <c r="C26" s="55" t="s">
        <v>211</v>
      </c>
      <c r="D26" s="54" t="s">
        <v>84</v>
      </c>
      <c r="E26" s="56">
        <v>1090</v>
      </c>
    </row>
    <row r="27" spans="1:5" x14ac:dyDescent="0.2">
      <c r="A27" s="54">
        <v>24</v>
      </c>
      <c r="B27" s="54" t="s">
        <v>70</v>
      </c>
      <c r="C27" s="55" t="s">
        <v>212</v>
      </c>
      <c r="D27" s="54" t="s">
        <v>84</v>
      </c>
      <c r="E27" s="56">
        <v>411</v>
      </c>
    </row>
    <row r="28" spans="1:5" x14ac:dyDescent="0.2">
      <c r="A28" s="54">
        <v>25</v>
      </c>
      <c r="B28" s="54" t="s">
        <v>70</v>
      </c>
      <c r="C28" s="55" t="s">
        <v>213</v>
      </c>
      <c r="D28" s="54" t="s">
        <v>82</v>
      </c>
      <c r="E28" s="56">
        <v>1</v>
      </c>
    </row>
    <row r="29" spans="1:5" x14ac:dyDescent="0.2">
      <c r="A29" s="54">
        <v>26</v>
      </c>
      <c r="B29" s="54" t="s">
        <v>70</v>
      </c>
      <c r="C29" s="55" t="s">
        <v>214</v>
      </c>
      <c r="D29" s="54" t="s">
        <v>83</v>
      </c>
      <c r="E29" s="56">
        <v>379</v>
      </c>
    </row>
    <row r="30" spans="1:5" x14ac:dyDescent="0.2">
      <c r="A30" s="54">
        <v>27</v>
      </c>
      <c r="B30" s="54" t="s">
        <v>70</v>
      </c>
      <c r="C30" s="55" t="s">
        <v>215</v>
      </c>
      <c r="D30" s="54" t="s">
        <v>82</v>
      </c>
      <c r="E30" s="56">
        <v>17</v>
      </c>
    </row>
    <row r="31" spans="1:5" x14ac:dyDescent="0.2">
      <c r="A31" s="54">
        <v>28</v>
      </c>
      <c r="B31" s="54" t="s">
        <v>70</v>
      </c>
      <c r="C31" s="55" t="s">
        <v>216</v>
      </c>
      <c r="D31" s="54" t="s">
        <v>82</v>
      </c>
      <c r="E31" s="56">
        <v>34</v>
      </c>
    </row>
    <row r="32" spans="1:5" x14ac:dyDescent="0.2">
      <c r="A32" s="54">
        <v>29</v>
      </c>
      <c r="B32" s="54">
        <v>641</v>
      </c>
      <c r="C32" s="55" t="s">
        <v>71</v>
      </c>
      <c r="D32" s="54" t="s">
        <v>82</v>
      </c>
      <c r="E32" s="56">
        <v>1</v>
      </c>
    </row>
    <row r="33" spans="1:5" x14ac:dyDescent="0.2">
      <c r="A33" s="54">
        <v>30</v>
      </c>
      <c r="B33" s="54">
        <v>642</v>
      </c>
      <c r="C33" s="55" t="s">
        <v>101</v>
      </c>
      <c r="D33" s="54" t="s">
        <v>82</v>
      </c>
      <c r="E33" s="56">
        <v>1</v>
      </c>
    </row>
    <row r="34" spans="1:5" x14ac:dyDescent="0.2">
      <c r="A34" s="54">
        <v>31</v>
      </c>
      <c r="B34" s="54" t="s">
        <v>102</v>
      </c>
      <c r="C34" s="55" t="s">
        <v>217</v>
      </c>
      <c r="D34" s="54" t="s">
        <v>83</v>
      </c>
      <c r="E34" s="56">
        <v>13730</v>
      </c>
    </row>
    <row r="35" spans="1:5" x14ac:dyDescent="0.2">
      <c r="A35" s="54">
        <v>32</v>
      </c>
      <c r="B35" s="54" t="s">
        <v>102</v>
      </c>
      <c r="C35" s="55" t="s">
        <v>218</v>
      </c>
      <c r="D35" s="54" t="s">
        <v>83</v>
      </c>
      <c r="E35" s="56">
        <v>2085</v>
      </c>
    </row>
    <row r="36" spans="1:5" x14ac:dyDescent="0.2">
      <c r="A36" s="54">
        <v>33</v>
      </c>
      <c r="B36" s="54" t="s">
        <v>102</v>
      </c>
      <c r="C36" s="55" t="s">
        <v>219</v>
      </c>
      <c r="D36" s="54" t="s">
        <v>83</v>
      </c>
      <c r="E36" s="56">
        <v>1770</v>
      </c>
    </row>
    <row r="37" spans="1:5" x14ac:dyDescent="0.2">
      <c r="A37" s="54">
        <v>34</v>
      </c>
      <c r="B37" s="54" t="s">
        <v>103</v>
      </c>
      <c r="C37" s="55" t="s">
        <v>220</v>
      </c>
      <c r="D37" s="54" t="s">
        <v>82</v>
      </c>
      <c r="E37" s="56">
        <v>6</v>
      </c>
    </row>
    <row r="38" spans="1:5" x14ac:dyDescent="0.2">
      <c r="A38" s="54">
        <v>35</v>
      </c>
      <c r="B38" s="54" t="s">
        <v>103</v>
      </c>
      <c r="C38" s="55" t="s">
        <v>221</v>
      </c>
      <c r="D38" s="54" t="s">
        <v>82</v>
      </c>
      <c r="E38" s="56">
        <v>33</v>
      </c>
    </row>
    <row r="39" spans="1:5" x14ac:dyDescent="0.2">
      <c r="A39" s="54">
        <v>36</v>
      </c>
      <c r="B39" s="54" t="s">
        <v>222</v>
      </c>
      <c r="C39" s="55" t="s">
        <v>223</v>
      </c>
      <c r="D39" s="54" t="s">
        <v>83</v>
      </c>
      <c r="E39" s="56">
        <v>10000</v>
      </c>
    </row>
    <row r="40" spans="1:5" x14ac:dyDescent="0.2">
      <c r="A40" s="54">
        <v>37</v>
      </c>
      <c r="B40" s="54" t="s">
        <v>224</v>
      </c>
      <c r="C40" s="55" t="s">
        <v>225</v>
      </c>
      <c r="D40" s="54" t="s">
        <v>85</v>
      </c>
      <c r="E40" s="56">
        <v>668</v>
      </c>
    </row>
    <row r="41" spans="1:5" x14ac:dyDescent="0.2">
      <c r="A41" s="54">
        <v>38</v>
      </c>
      <c r="B41" s="54" t="s">
        <v>224</v>
      </c>
      <c r="C41" s="55" t="s">
        <v>226</v>
      </c>
      <c r="D41" s="54" t="s">
        <v>83</v>
      </c>
      <c r="E41" s="56">
        <v>42</v>
      </c>
    </row>
    <row r="42" spans="1:5" x14ac:dyDescent="0.2">
      <c r="A42" s="54">
        <v>39</v>
      </c>
      <c r="B42" s="54" t="s">
        <v>224</v>
      </c>
      <c r="C42" s="55" t="s">
        <v>227</v>
      </c>
      <c r="D42" s="54" t="s">
        <v>83</v>
      </c>
      <c r="E42" s="56">
        <v>1081</v>
      </c>
    </row>
    <row r="43" spans="1:5" x14ac:dyDescent="0.2">
      <c r="A43" s="54">
        <v>40</v>
      </c>
      <c r="B43" s="54" t="s">
        <v>224</v>
      </c>
      <c r="C43" s="55" t="s">
        <v>228</v>
      </c>
      <c r="D43" s="54" t="s">
        <v>83</v>
      </c>
      <c r="E43" s="56">
        <v>300</v>
      </c>
    </row>
    <row r="44" spans="1:5" x14ac:dyDescent="0.2">
      <c r="A44" s="54">
        <v>41</v>
      </c>
      <c r="B44" s="54" t="s">
        <v>73</v>
      </c>
      <c r="C44" s="55" t="s">
        <v>229</v>
      </c>
      <c r="D44" s="54" t="s">
        <v>87</v>
      </c>
      <c r="E44" s="56">
        <v>5000</v>
      </c>
    </row>
    <row r="45" spans="1:5" x14ac:dyDescent="0.2">
      <c r="A45" s="54">
        <v>42</v>
      </c>
      <c r="B45" s="54" t="s">
        <v>73</v>
      </c>
      <c r="C45" s="55" t="s">
        <v>230</v>
      </c>
      <c r="D45" s="54" t="s">
        <v>87</v>
      </c>
      <c r="E45" s="56">
        <v>5000</v>
      </c>
    </row>
    <row r="46" spans="1:5" x14ac:dyDescent="0.2">
      <c r="A46" s="54">
        <v>43</v>
      </c>
      <c r="B46" s="54" t="s">
        <v>73</v>
      </c>
      <c r="C46" s="55" t="s">
        <v>231</v>
      </c>
      <c r="D46" s="54" t="s">
        <v>87</v>
      </c>
      <c r="E46" s="56">
        <v>10000</v>
      </c>
    </row>
    <row r="47" spans="1:5" x14ac:dyDescent="0.2">
      <c r="A47" s="54">
        <v>44</v>
      </c>
      <c r="B47" s="54" t="s">
        <v>74</v>
      </c>
      <c r="C47" s="55" t="s">
        <v>232</v>
      </c>
      <c r="D47" s="54" t="s">
        <v>87</v>
      </c>
      <c r="E47" s="56">
        <v>2000</v>
      </c>
    </row>
    <row r="48" spans="1:5" x14ac:dyDescent="0.2">
      <c r="A48" s="54">
        <v>45</v>
      </c>
      <c r="B48" s="54" t="s">
        <v>74</v>
      </c>
      <c r="C48" s="55" t="s">
        <v>75</v>
      </c>
      <c r="D48" s="54" t="s">
        <v>87</v>
      </c>
      <c r="E48" s="56">
        <v>7500</v>
      </c>
    </row>
    <row r="49" spans="1:5" x14ac:dyDescent="0.2">
      <c r="A49" s="54">
        <v>46</v>
      </c>
      <c r="B49" s="54" t="s">
        <v>76</v>
      </c>
      <c r="C49" s="55" t="s">
        <v>77</v>
      </c>
      <c r="D49" s="54" t="s">
        <v>87</v>
      </c>
      <c r="E49" s="56">
        <v>17000</v>
      </c>
    </row>
    <row r="50" spans="1:5" x14ac:dyDescent="0.2">
      <c r="A50" s="54">
        <v>47</v>
      </c>
      <c r="B50" s="54" t="s">
        <v>76</v>
      </c>
      <c r="C50" s="55" t="s">
        <v>233</v>
      </c>
      <c r="D50" s="54" t="s">
        <v>87</v>
      </c>
      <c r="E50" s="56">
        <v>10000</v>
      </c>
    </row>
    <row r="51" spans="1:5" x14ac:dyDescent="0.2">
      <c r="A51" s="54">
        <v>48</v>
      </c>
      <c r="B51" s="54" t="s">
        <v>234</v>
      </c>
      <c r="C51" s="55" t="s">
        <v>78</v>
      </c>
      <c r="D51" s="54" t="s">
        <v>87</v>
      </c>
      <c r="E51" s="56">
        <v>10000</v>
      </c>
    </row>
    <row r="52" spans="1:5" x14ac:dyDescent="0.2">
      <c r="A52" s="54">
        <v>49</v>
      </c>
      <c r="B52" s="54" t="s">
        <v>235</v>
      </c>
      <c r="C52" s="55" t="s">
        <v>236</v>
      </c>
      <c r="D52" s="54" t="s">
        <v>237</v>
      </c>
      <c r="E52" s="56">
        <v>100</v>
      </c>
    </row>
    <row r="53" spans="1:5" x14ac:dyDescent="0.2">
      <c r="A53" s="54">
        <v>50</v>
      </c>
      <c r="B53" s="54" t="s">
        <v>238</v>
      </c>
      <c r="C53" s="55" t="s">
        <v>239</v>
      </c>
      <c r="D53" s="54" t="s">
        <v>81</v>
      </c>
      <c r="E53" s="56">
        <v>140</v>
      </c>
    </row>
    <row r="54" spans="1:5" x14ac:dyDescent="0.2">
      <c r="A54" s="54">
        <v>51</v>
      </c>
      <c r="B54" s="54" t="s">
        <v>132</v>
      </c>
      <c r="C54" s="55" t="s">
        <v>133</v>
      </c>
      <c r="D54" s="54" t="s">
        <v>95</v>
      </c>
      <c r="E54" s="56">
        <v>1</v>
      </c>
    </row>
    <row r="55" spans="1:5" x14ac:dyDescent="0.2">
      <c r="A55" s="54">
        <v>52</v>
      </c>
      <c r="B55" s="54" t="s">
        <v>105</v>
      </c>
      <c r="C55" s="55" t="s">
        <v>106</v>
      </c>
      <c r="D55" s="54" t="s">
        <v>95</v>
      </c>
      <c r="E55" s="56">
        <v>1</v>
      </c>
    </row>
    <row r="56" spans="1:5" x14ac:dyDescent="0.2">
      <c r="A56" s="54">
        <v>53</v>
      </c>
      <c r="B56" s="54" t="s">
        <v>240</v>
      </c>
      <c r="C56" s="55" t="s">
        <v>92</v>
      </c>
      <c r="D56" s="54" t="s">
        <v>82</v>
      </c>
      <c r="E56" s="56">
        <v>1</v>
      </c>
    </row>
    <row r="57" spans="1:5" x14ac:dyDescent="0.2">
      <c r="A57" s="54">
        <v>54</v>
      </c>
      <c r="B57" s="54" t="s">
        <v>79</v>
      </c>
      <c r="C57" s="55" t="s">
        <v>80</v>
      </c>
      <c r="D57" s="54" t="s">
        <v>82</v>
      </c>
      <c r="E57" s="56">
        <v>2</v>
      </c>
    </row>
    <row r="58" spans="1:5" x14ac:dyDescent="0.2">
      <c r="A58" s="54">
        <v>55</v>
      </c>
      <c r="B58" s="54" t="s">
        <v>79</v>
      </c>
      <c r="C58" s="55" t="s">
        <v>241</v>
      </c>
      <c r="D58" s="54" t="s">
        <v>81</v>
      </c>
      <c r="E58" s="56">
        <v>434</v>
      </c>
    </row>
    <row r="59" spans="1:5" x14ac:dyDescent="0.2">
      <c r="A59" s="54">
        <v>56</v>
      </c>
      <c r="B59" s="54" t="s">
        <v>79</v>
      </c>
      <c r="C59" s="55" t="s">
        <v>242</v>
      </c>
      <c r="D59" s="54" t="s">
        <v>82</v>
      </c>
      <c r="E59" s="56">
        <v>58</v>
      </c>
    </row>
    <row r="60" spans="1:5" x14ac:dyDescent="0.2">
      <c r="A60" s="54">
        <v>57</v>
      </c>
      <c r="B60" s="54" t="s">
        <v>79</v>
      </c>
      <c r="C60" s="55" t="s">
        <v>243</v>
      </c>
      <c r="D60" s="54" t="s">
        <v>82</v>
      </c>
      <c r="E60" s="56">
        <v>1</v>
      </c>
    </row>
    <row r="61" spans="1:5" x14ac:dyDescent="0.2">
      <c r="A61" s="54">
        <v>58</v>
      </c>
      <c r="B61" s="54" t="s">
        <v>79</v>
      </c>
      <c r="C61" s="55" t="s">
        <v>244</v>
      </c>
      <c r="D61" s="54" t="s">
        <v>82</v>
      </c>
      <c r="E61" s="56">
        <v>25000</v>
      </c>
    </row>
    <row r="62" spans="1:5" x14ac:dyDescent="0.2">
      <c r="A62" s="54">
        <v>59</v>
      </c>
      <c r="B62" s="54" t="s">
        <v>245</v>
      </c>
      <c r="C62" s="55" t="s">
        <v>246</v>
      </c>
      <c r="D62" s="54" t="s">
        <v>247</v>
      </c>
      <c r="E62" s="56">
        <v>2</v>
      </c>
    </row>
    <row r="63" spans="1:5" x14ac:dyDescent="0.2">
      <c r="A63" s="54">
        <v>60</v>
      </c>
      <c r="B63" s="54" t="s">
        <v>248</v>
      </c>
      <c r="C63" s="55" t="s">
        <v>249</v>
      </c>
      <c r="D63" s="54" t="s">
        <v>82</v>
      </c>
      <c r="E63" s="56">
        <v>2</v>
      </c>
    </row>
    <row r="64" spans="1:5" ht="13.5" thickBot="1" x14ac:dyDescent="0.25">
      <c r="A64" s="58">
        <v>61</v>
      </c>
      <c r="B64" s="58" t="s">
        <v>250</v>
      </c>
      <c r="C64" s="59" t="s">
        <v>251</v>
      </c>
      <c r="D64" s="58" t="s">
        <v>82</v>
      </c>
      <c r="E64" s="60">
        <v>2</v>
      </c>
    </row>
    <row r="65" spans="1:5" ht="15.75" thickBot="1" x14ac:dyDescent="0.25">
      <c r="A65" s="14"/>
      <c r="B65" s="14"/>
      <c r="C65" s="14"/>
      <c r="D65" s="14"/>
      <c r="E65" s="21"/>
    </row>
    <row r="66" spans="1:5" ht="32.25" thickBot="1" x14ac:dyDescent="0.3">
      <c r="A66" s="48" t="s">
        <v>182</v>
      </c>
      <c r="B66" s="48" t="s">
        <v>183</v>
      </c>
      <c r="C66" s="48" t="s">
        <v>184</v>
      </c>
      <c r="D66" s="48" t="s">
        <v>185</v>
      </c>
      <c r="E66" s="110" t="s">
        <v>186</v>
      </c>
    </row>
    <row r="67" spans="1:5" ht="16.5" thickBot="1" x14ac:dyDescent="0.25">
      <c r="A67" s="128" t="s">
        <v>252</v>
      </c>
      <c r="B67" s="129"/>
      <c r="C67" s="129"/>
      <c r="D67" s="129"/>
      <c r="E67" s="130"/>
    </row>
    <row r="68" spans="1:5" x14ac:dyDescent="0.2">
      <c r="A68" s="51">
        <v>62</v>
      </c>
      <c r="B68" s="51" t="s">
        <v>108</v>
      </c>
      <c r="C68" s="62" t="s">
        <v>109</v>
      </c>
      <c r="D68" s="51" t="s">
        <v>84</v>
      </c>
      <c r="E68" s="63">
        <v>407</v>
      </c>
    </row>
    <row r="69" spans="1:5" x14ac:dyDescent="0.2">
      <c r="A69" s="54">
        <v>63</v>
      </c>
      <c r="B69" s="54" t="s">
        <v>110</v>
      </c>
      <c r="C69" s="65" t="s">
        <v>111</v>
      </c>
      <c r="D69" s="54" t="s">
        <v>81</v>
      </c>
      <c r="E69" s="66">
        <v>544</v>
      </c>
    </row>
    <row r="70" spans="1:5" x14ac:dyDescent="0.2">
      <c r="A70" s="54">
        <v>64</v>
      </c>
      <c r="B70" s="54" t="s">
        <v>112</v>
      </c>
      <c r="C70" s="65" t="s">
        <v>72</v>
      </c>
      <c r="D70" s="54" t="s">
        <v>82</v>
      </c>
      <c r="E70" s="66">
        <v>1</v>
      </c>
    </row>
    <row r="71" spans="1:5" x14ac:dyDescent="0.2">
      <c r="A71" s="54">
        <v>65</v>
      </c>
      <c r="B71" s="54" t="s">
        <v>114</v>
      </c>
      <c r="C71" s="65" t="s">
        <v>116</v>
      </c>
      <c r="D71" s="54" t="s">
        <v>82</v>
      </c>
      <c r="E71" s="66">
        <v>2</v>
      </c>
    </row>
    <row r="72" spans="1:5" x14ac:dyDescent="0.2">
      <c r="A72" s="54">
        <v>66</v>
      </c>
      <c r="B72" s="54" t="s">
        <v>115</v>
      </c>
      <c r="C72" s="65" t="s">
        <v>90</v>
      </c>
      <c r="D72" s="54" t="s">
        <v>82</v>
      </c>
      <c r="E72" s="66">
        <v>3</v>
      </c>
    </row>
    <row r="73" spans="1:5" x14ac:dyDescent="0.2">
      <c r="A73" s="54">
        <v>67</v>
      </c>
      <c r="B73" s="54" t="s">
        <v>162</v>
      </c>
      <c r="C73" s="65" t="s">
        <v>253</v>
      </c>
      <c r="D73" s="54" t="s">
        <v>82</v>
      </c>
      <c r="E73" s="66">
        <v>2</v>
      </c>
    </row>
    <row r="74" spans="1:5" x14ac:dyDescent="0.2">
      <c r="A74" s="54">
        <v>68</v>
      </c>
      <c r="B74" s="54" t="s">
        <v>117</v>
      </c>
      <c r="C74" s="65" t="s">
        <v>118</v>
      </c>
      <c r="D74" s="54" t="s">
        <v>82</v>
      </c>
      <c r="E74" s="66">
        <v>1</v>
      </c>
    </row>
    <row r="75" spans="1:5" x14ac:dyDescent="0.2">
      <c r="A75" s="54">
        <v>69</v>
      </c>
      <c r="B75" s="54" t="s">
        <v>159</v>
      </c>
      <c r="C75" s="65" t="s">
        <v>254</v>
      </c>
      <c r="D75" s="54" t="s">
        <v>82</v>
      </c>
      <c r="E75" s="66">
        <v>3</v>
      </c>
    </row>
    <row r="76" spans="1:5" x14ac:dyDescent="0.2">
      <c r="A76" s="54">
        <v>70</v>
      </c>
      <c r="B76" s="54" t="s">
        <v>119</v>
      </c>
      <c r="C76" s="65" t="s">
        <v>120</v>
      </c>
      <c r="D76" s="54" t="s">
        <v>82</v>
      </c>
      <c r="E76" s="66">
        <v>3</v>
      </c>
    </row>
    <row r="77" spans="1:5" x14ac:dyDescent="0.2">
      <c r="A77" s="54">
        <v>71</v>
      </c>
      <c r="B77" s="54" t="s">
        <v>255</v>
      </c>
      <c r="C77" s="65" t="s">
        <v>121</v>
      </c>
      <c r="D77" s="54" t="s">
        <v>82</v>
      </c>
      <c r="E77" s="66">
        <v>4</v>
      </c>
    </row>
    <row r="78" spans="1:5" x14ac:dyDescent="0.2">
      <c r="A78" s="54">
        <v>72</v>
      </c>
      <c r="B78" s="54" t="s">
        <v>122</v>
      </c>
      <c r="C78" s="65" t="s">
        <v>123</v>
      </c>
      <c r="D78" s="54" t="s">
        <v>82</v>
      </c>
      <c r="E78" s="66">
        <v>9</v>
      </c>
    </row>
    <row r="79" spans="1:5" x14ac:dyDescent="0.2">
      <c r="A79" s="54">
        <v>73</v>
      </c>
      <c r="B79" s="54" t="s">
        <v>124</v>
      </c>
      <c r="C79" s="65" t="s">
        <v>125</v>
      </c>
      <c r="D79" s="54" t="s">
        <v>86</v>
      </c>
      <c r="E79" s="66">
        <v>31</v>
      </c>
    </row>
    <row r="80" spans="1:5" x14ac:dyDescent="0.2">
      <c r="A80" s="54">
        <v>74</v>
      </c>
      <c r="B80" s="54" t="s">
        <v>256</v>
      </c>
      <c r="C80" s="65" t="s">
        <v>129</v>
      </c>
      <c r="D80" s="54" t="s">
        <v>84</v>
      </c>
      <c r="E80" s="66">
        <v>74</v>
      </c>
    </row>
    <row r="81" spans="1:5" x14ac:dyDescent="0.2">
      <c r="A81" s="54">
        <v>75</v>
      </c>
      <c r="B81" s="54" t="s">
        <v>126</v>
      </c>
      <c r="C81" s="65" t="s">
        <v>257</v>
      </c>
      <c r="D81" s="54" t="s">
        <v>84</v>
      </c>
      <c r="E81" s="66">
        <v>976</v>
      </c>
    </row>
    <row r="82" spans="1:5" x14ac:dyDescent="0.2">
      <c r="A82" s="54">
        <v>76</v>
      </c>
      <c r="B82" s="54" t="s">
        <v>127</v>
      </c>
      <c r="C82" s="65" t="s">
        <v>128</v>
      </c>
      <c r="D82" s="54" t="s">
        <v>83</v>
      </c>
      <c r="E82" s="66">
        <v>48</v>
      </c>
    </row>
    <row r="83" spans="1:5" x14ac:dyDescent="0.2">
      <c r="A83" s="54">
        <v>77</v>
      </c>
      <c r="B83" s="138" t="s">
        <v>276</v>
      </c>
      <c r="C83" s="139"/>
      <c r="D83" s="139"/>
      <c r="E83" s="140"/>
    </row>
    <row r="84" spans="1:5" x14ac:dyDescent="0.2">
      <c r="A84" s="54">
        <v>78</v>
      </c>
      <c r="B84" s="54" t="s">
        <v>160</v>
      </c>
      <c r="C84" s="65" t="s">
        <v>161</v>
      </c>
      <c r="D84" s="54" t="s">
        <v>84</v>
      </c>
      <c r="E84" s="66">
        <v>4</v>
      </c>
    </row>
    <row r="85" spans="1:5" x14ac:dyDescent="0.2">
      <c r="A85" s="54">
        <v>79</v>
      </c>
      <c r="B85" s="54" t="s">
        <v>130</v>
      </c>
      <c r="C85" s="65" t="s">
        <v>258</v>
      </c>
      <c r="D85" s="54" t="s">
        <v>83</v>
      </c>
      <c r="E85" s="66">
        <v>522</v>
      </c>
    </row>
    <row r="86" spans="1:5" x14ac:dyDescent="0.2">
      <c r="A86" s="54">
        <v>80</v>
      </c>
      <c r="B86" s="54" t="s">
        <v>131</v>
      </c>
      <c r="C86" s="65" t="s">
        <v>259</v>
      </c>
      <c r="D86" s="54" t="s">
        <v>83</v>
      </c>
      <c r="E86" s="66">
        <v>795</v>
      </c>
    </row>
    <row r="87" spans="1:5" x14ac:dyDescent="0.2">
      <c r="A87" s="54">
        <v>81</v>
      </c>
      <c r="B87" s="54" t="s">
        <v>132</v>
      </c>
      <c r="C87" s="65" t="s">
        <v>133</v>
      </c>
      <c r="D87" s="54" t="s">
        <v>82</v>
      </c>
      <c r="E87" s="66">
        <v>1</v>
      </c>
    </row>
    <row r="88" spans="1:5" ht="13.5" thickBot="1" x14ac:dyDescent="0.25">
      <c r="A88" s="58">
        <v>82</v>
      </c>
      <c r="B88" s="58" t="s">
        <v>79</v>
      </c>
      <c r="C88" s="68" t="s">
        <v>104</v>
      </c>
      <c r="D88" s="58" t="s">
        <v>82</v>
      </c>
      <c r="E88" s="69">
        <v>10000</v>
      </c>
    </row>
    <row r="89" spans="1:5" ht="15.75" thickBot="1" x14ac:dyDescent="0.25">
      <c r="A89" s="72"/>
      <c r="B89" s="73"/>
      <c r="C89" s="74"/>
      <c r="D89" s="73"/>
      <c r="E89" s="75"/>
    </row>
    <row r="90" spans="1:5" ht="16.5" thickBot="1" x14ac:dyDescent="0.3">
      <c r="A90" s="78" t="s">
        <v>134</v>
      </c>
      <c r="B90" s="79"/>
      <c r="C90" s="79"/>
      <c r="D90" s="79"/>
      <c r="E90" s="79"/>
    </row>
    <row r="91" spans="1:5" x14ac:dyDescent="0.2">
      <c r="A91" s="82">
        <v>83</v>
      </c>
      <c r="B91" s="51" t="s">
        <v>135</v>
      </c>
      <c r="C91" s="62" t="s">
        <v>136</v>
      </c>
      <c r="D91" s="51" t="s">
        <v>83</v>
      </c>
      <c r="E91" s="83">
        <v>516</v>
      </c>
    </row>
    <row r="92" spans="1:5" x14ac:dyDescent="0.2">
      <c r="A92" s="85">
        <v>84</v>
      </c>
      <c r="B92" s="86" t="s">
        <v>137</v>
      </c>
      <c r="C92" s="87" t="s">
        <v>138</v>
      </c>
      <c r="D92" s="86" t="s">
        <v>83</v>
      </c>
      <c r="E92" s="88">
        <v>701</v>
      </c>
    </row>
    <row r="93" spans="1:5" x14ac:dyDescent="0.2">
      <c r="A93" s="85">
        <v>85</v>
      </c>
      <c r="B93" s="86" t="s">
        <v>114</v>
      </c>
      <c r="C93" s="87" t="s">
        <v>139</v>
      </c>
      <c r="D93" s="86" t="s">
        <v>82</v>
      </c>
      <c r="E93" s="88">
        <v>12</v>
      </c>
    </row>
    <row r="94" spans="1:5" x14ac:dyDescent="0.2">
      <c r="A94" s="85">
        <v>86</v>
      </c>
      <c r="B94" s="86" t="s">
        <v>115</v>
      </c>
      <c r="C94" s="87" t="s">
        <v>140</v>
      </c>
      <c r="D94" s="86" t="s">
        <v>82</v>
      </c>
      <c r="E94" s="88">
        <v>5</v>
      </c>
    </row>
    <row r="95" spans="1:5" x14ac:dyDescent="0.2">
      <c r="A95" s="85">
        <v>87</v>
      </c>
      <c r="B95" s="86" t="s">
        <v>162</v>
      </c>
      <c r="C95" s="87" t="s">
        <v>260</v>
      </c>
      <c r="D95" s="86" t="s">
        <v>82</v>
      </c>
      <c r="E95" s="88">
        <v>1</v>
      </c>
    </row>
    <row r="96" spans="1:5" x14ac:dyDescent="0.2">
      <c r="A96" s="85">
        <v>88</v>
      </c>
      <c r="B96" s="86" t="s">
        <v>141</v>
      </c>
      <c r="C96" s="87" t="s">
        <v>261</v>
      </c>
      <c r="D96" s="86" t="s">
        <v>82</v>
      </c>
      <c r="E96" s="88">
        <v>2</v>
      </c>
    </row>
    <row r="97" spans="1:5" x14ac:dyDescent="0.2">
      <c r="A97" s="85">
        <v>89</v>
      </c>
      <c r="B97" s="86" t="s">
        <v>157</v>
      </c>
      <c r="C97" s="87" t="s">
        <v>262</v>
      </c>
      <c r="D97" s="86" t="s">
        <v>82</v>
      </c>
      <c r="E97" s="88">
        <v>1</v>
      </c>
    </row>
    <row r="98" spans="1:5" x14ac:dyDescent="0.2">
      <c r="A98" s="85">
        <v>90</v>
      </c>
      <c r="B98" s="86" t="s">
        <v>117</v>
      </c>
      <c r="C98" s="87" t="s">
        <v>142</v>
      </c>
      <c r="D98" s="86" t="s">
        <v>82</v>
      </c>
      <c r="E98" s="88">
        <v>1</v>
      </c>
    </row>
    <row r="99" spans="1:5" ht="13.5" thickBot="1" x14ac:dyDescent="0.25">
      <c r="A99" s="58">
        <v>91</v>
      </c>
      <c r="B99" s="90" t="s">
        <v>143</v>
      </c>
      <c r="C99" s="91" t="s">
        <v>91</v>
      </c>
      <c r="D99" s="90" t="s">
        <v>82</v>
      </c>
      <c r="E99" s="92">
        <v>6</v>
      </c>
    </row>
    <row r="100" spans="1:5" ht="15.75" thickBot="1" x14ac:dyDescent="0.25">
      <c r="A100" s="72"/>
      <c r="B100" s="73"/>
      <c r="C100" s="74"/>
      <c r="D100" s="74"/>
      <c r="E100" s="95"/>
    </row>
    <row r="101" spans="1:5" ht="18.75" thickBot="1" x14ac:dyDescent="0.3">
      <c r="A101" s="78" t="s">
        <v>144</v>
      </c>
      <c r="B101" s="98"/>
      <c r="C101" s="98"/>
      <c r="D101" s="98"/>
      <c r="E101" s="98"/>
    </row>
    <row r="102" spans="1:5" x14ac:dyDescent="0.2">
      <c r="A102" s="82">
        <v>92</v>
      </c>
      <c r="B102" s="51" t="s">
        <v>145</v>
      </c>
      <c r="C102" s="62" t="s">
        <v>146</v>
      </c>
      <c r="D102" s="51" t="s">
        <v>83</v>
      </c>
      <c r="E102" s="83">
        <v>516</v>
      </c>
    </row>
    <row r="103" spans="1:5" x14ac:dyDescent="0.2">
      <c r="A103" s="85">
        <v>93</v>
      </c>
      <c r="B103" s="86" t="s">
        <v>113</v>
      </c>
      <c r="C103" s="87" t="s">
        <v>147</v>
      </c>
      <c r="D103" s="86" t="s">
        <v>83</v>
      </c>
      <c r="E103" s="88">
        <v>701</v>
      </c>
    </row>
    <row r="104" spans="1:5" x14ac:dyDescent="0.2">
      <c r="A104" s="85">
        <v>94</v>
      </c>
      <c r="B104" s="86" t="s">
        <v>114</v>
      </c>
      <c r="C104" s="87" t="s">
        <v>264</v>
      </c>
      <c r="D104" s="86" t="s">
        <v>82</v>
      </c>
      <c r="E104" s="88">
        <v>12</v>
      </c>
    </row>
    <row r="105" spans="1:5" x14ac:dyDescent="0.2">
      <c r="A105" s="85">
        <v>95</v>
      </c>
      <c r="B105" s="86" t="s">
        <v>115</v>
      </c>
      <c r="C105" s="87" t="s">
        <v>265</v>
      </c>
      <c r="D105" s="86" t="s">
        <v>82</v>
      </c>
      <c r="E105" s="88">
        <v>5</v>
      </c>
    </row>
    <row r="106" spans="1:5" x14ac:dyDescent="0.2">
      <c r="A106" s="85">
        <v>96</v>
      </c>
      <c r="B106" s="86" t="s">
        <v>162</v>
      </c>
      <c r="C106" s="87" t="s">
        <v>260</v>
      </c>
      <c r="D106" s="86" t="s">
        <v>82</v>
      </c>
      <c r="E106" s="88">
        <v>1</v>
      </c>
    </row>
    <row r="107" spans="1:5" x14ac:dyDescent="0.2">
      <c r="A107" s="85">
        <v>97</v>
      </c>
      <c r="B107" s="86" t="s">
        <v>141</v>
      </c>
      <c r="C107" s="87" t="s">
        <v>261</v>
      </c>
      <c r="D107" s="86" t="s">
        <v>82</v>
      </c>
      <c r="E107" s="88">
        <v>2</v>
      </c>
    </row>
    <row r="108" spans="1:5" x14ac:dyDescent="0.2">
      <c r="A108" s="85">
        <v>98</v>
      </c>
      <c r="B108" s="86" t="s">
        <v>157</v>
      </c>
      <c r="C108" s="87" t="s">
        <v>262</v>
      </c>
      <c r="D108" s="86" t="s">
        <v>82</v>
      </c>
      <c r="E108" s="88">
        <v>1</v>
      </c>
    </row>
    <row r="109" spans="1:5" x14ac:dyDescent="0.2">
      <c r="A109" s="85">
        <v>99</v>
      </c>
      <c r="B109" s="86" t="s">
        <v>117</v>
      </c>
      <c r="C109" s="87" t="s">
        <v>142</v>
      </c>
      <c r="D109" s="86" t="s">
        <v>82</v>
      </c>
      <c r="E109" s="88">
        <v>1</v>
      </c>
    </row>
    <row r="110" spans="1:5" ht="13.5" thickBot="1" x14ac:dyDescent="0.25">
      <c r="A110" s="58">
        <v>100</v>
      </c>
      <c r="B110" s="90" t="s">
        <v>143</v>
      </c>
      <c r="C110" s="91" t="s">
        <v>91</v>
      </c>
      <c r="D110" s="90" t="s">
        <v>82</v>
      </c>
      <c r="E110" s="92">
        <v>6</v>
      </c>
    </row>
    <row r="111" spans="1:5" ht="16.5" thickBot="1" x14ac:dyDescent="0.3">
      <c r="A111" s="61"/>
      <c r="B111" s="61"/>
      <c r="C111" s="61"/>
      <c r="D111" s="61"/>
      <c r="E111" s="61"/>
    </row>
    <row r="112" spans="1:5" ht="18.75" thickBot="1" x14ac:dyDescent="0.3">
      <c r="A112" s="78" t="s">
        <v>148</v>
      </c>
      <c r="B112" s="98"/>
      <c r="C112" s="98"/>
      <c r="D112" s="98"/>
      <c r="E112" s="98"/>
    </row>
    <row r="113" spans="1:5" x14ac:dyDescent="0.2">
      <c r="A113" s="82">
        <v>101</v>
      </c>
      <c r="B113" s="51" t="s">
        <v>149</v>
      </c>
      <c r="C113" s="62" t="s">
        <v>150</v>
      </c>
      <c r="D113" s="51" t="s">
        <v>83</v>
      </c>
      <c r="E113" s="83">
        <v>1217</v>
      </c>
    </row>
    <row r="114" spans="1:5" x14ac:dyDescent="0.2">
      <c r="A114" s="85">
        <v>102</v>
      </c>
      <c r="B114" s="86" t="s">
        <v>151</v>
      </c>
      <c r="C114" s="87" t="s">
        <v>152</v>
      </c>
      <c r="D114" s="86" t="s">
        <v>82</v>
      </c>
      <c r="E114" s="88">
        <v>10</v>
      </c>
    </row>
    <row r="115" spans="1:5" x14ac:dyDescent="0.2">
      <c r="A115" s="85">
        <v>103</v>
      </c>
      <c r="B115" s="86" t="s">
        <v>153</v>
      </c>
      <c r="C115" s="87" t="s">
        <v>154</v>
      </c>
      <c r="D115" s="86" t="s">
        <v>82</v>
      </c>
      <c r="E115" s="88">
        <v>12</v>
      </c>
    </row>
    <row r="116" spans="1:5" x14ac:dyDescent="0.2">
      <c r="A116" s="85">
        <v>104</v>
      </c>
      <c r="B116" s="86" t="s">
        <v>155</v>
      </c>
      <c r="C116" s="87" t="s">
        <v>156</v>
      </c>
      <c r="D116" s="86" t="s">
        <v>82</v>
      </c>
      <c r="E116" s="88">
        <v>5</v>
      </c>
    </row>
    <row r="117" spans="1:5" x14ac:dyDescent="0.2">
      <c r="A117" s="85">
        <v>105</v>
      </c>
      <c r="B117" s="86" t="s">
        <v>163</v>
      </c>
      <c r="C117" s="87" t="s">
        <v>267</v>
      </c>
      <c r="D117" s="86" t="s">
        <v>82</v>
      </c>
      <c r="E117" s="88">
        <v>1</v>
      </c>
    </row>
    <row r="118" spans="1:5" x14ac:dyDescent="0.2">
      <c r="A118" s="85">
        <v>106</v>
      </c>
      <c r="B118" s="86" t="s">
        <v>164</v>
      </c>
      <c r="C118" s="87" t="s">
        <v>268</v>
      </c>
      <c r="D118" s="86" t="s">
        <v>82</v>
      </c>
      <c r="E118" s="88">
        <v>4</v>
      </c>
    </row>
    <row r="119" spans="1:5" x14ac:dyDescent="0.2">
      <c r="A119" s="85">
        <v>107</v>
      </c>
      <c r="B119" s="86" t="s">
        <v>269</v>
      </c>
      <c r="C119" s="87" t="s">
        <v>270</v>
      </c>
      <c r="D119" s="86" t="s">
        <v>82</v>
      </c>
      <c r="E119" s="88">
        <v>2</v>
      </c>
    </row>
    <row r="120" spans="1:5" x14ac:dyDescent="0.2">
      <c r="A120" s="85">
        <v>108</v>
      </c>
      <c r="B120" s="86" t="s">
        <v>271</v>
      </c>
      <c r="C120" s="87" t="s">
        <v>272</v>
      </c>
      <c r="D120" s="86" t="s">
        <v>82</v>
      </c>
      <c r="E120" s="88">
        <v>7</v>
      </c>
    </row>
    <row r="121" spans="1:5" x14ac:dyDescent="0.2">
      <c r="A121" s="85">
        <v>109</v>
      </c>
      <c r="B121" s="86" t="s">
        <v>273</v>
      </c>
      <c r="C121" s="87" t="s">
        <v>274</v>
      </c>
      <c r="D121" s="86" t="s">
        <v>82</v>
      </c>
      <c r="E121" s="88">
        <v>1</v>
      </c>
    </row>
    <row r="122" spans="1:5" x14ac:dyDescent="0.2">
      <c r="A122" s="85">
        <v>110</v>
      </c>
      <c r="B122" s="86" t="s">
        <v>117</v>
      </c>
      <c r="C122" s="87" t="s">
        <v>142</v>
      </c>
      <c r="D122" s="86" t="s">
        <v>82</v>
      </c>
      <c r="E122" s="88">
        <v>1</v>
      </c>
    </row>
    <row r="123" spans="1:5" ht="13.5" thickBot="1" x14ac:dyDescent="0.25">
      <c r="A123" s="58">
        <v>111</v>
      </c>
      <c r="B123" s="90" t="s">
        <v>143</v>
      </c>
      <c r="C123" s="91" t="s">
        <v>158</v>
      </c>
      <c r="D123" s="90" t="s">
        <v>82</v>
      </c>
      <c r="E123" s="92">
        <v>6</v>
      </c>
    </row>
    <row r="124" spans="1:5" x14ac:dyDescent="0.2">
      <c r="C124" s="124"/>
      <c r="D124" s="124"/>
      <c r="E124" s="124"/>
    </row>
  </sheetData>
  <mergeCells count="4">
    <mergeCell ref="A3:E3"/>
    <mergeCell ref="A67:E67"/>
    <mergeCell ref="C124:E124"/>
    <mergeCell ref="B83:E83"/>
  </mergeCells>
  <pageMargins left="0.7" right="0.7" top="0.75" bottom="0.75" header="0.3" footer="0.3"/>
  <pageSetup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PROPOSAL</vt:lpstr>
      <vt:lpstr>BID FORM</vt:lpstr>
      <vt:lpstr>SUMMARY SHEET</vt:lpstr>
      <vt:lpstr>SIGNATURE PAGE</vt:lpstr>
      <vt:lpstr>CONTRACTORS USE</vt:lpstr>
      <vt:lpstr>'CONTRACTORS USE'!Print_Area</vt:lpstr>
      <vt:lpstr>PROPOSAL!Print_Area</vt:lpstr>
      <vt:lpstr>'SIGNATURE PAGE'!Print_Area</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Remington Maddox</cp:lastModifiedBy>
  <cp:lastPrinted>2025-02-28T15:52:41Z</cp:lastPrinted>
  <dcterms:created xsi:type="dcterms:W3CDTF">2007-03-28T14:49:30Z</dcterms:created>
  <dcterms:modified xsi:type="dcterms:W3CDTF">2025-07-22T17:25:41Z</dcterms:modified>
</cp:coreProperties>
</file>