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Design\Transportation\Public\PROJECT FILES\Active\2014 Improve Our Tulsa Projects 144xxx\144017 - Sales Tax - Art &amp;  Inters Prjts\w - BKL - EMS - Utica Ave - 11th St to 15th St\Advertising &amp; Bidding\addendum no 1\"/>
    </mc:Choice>
  </mc:AlternateContent>
  <xr:revisionPtr revIDLastSave="0" documentId="13_ncr:1_{0869C527-5685-4CC0-A558-9367D3049596}" xr6:coauthVersionLast="47" xr6:coauthVersionMax="47" xr10:uidLastSave="{00000000-0000-0000-0000-000000000000}"/>
  <bookViews>
    <workbookView xWindow="5190" yWindow="1290" windowWidth="22320" windowHeight="14190" firstSheet="1" activeTab="1" xr2:uid="{D47596A8-0EBD-48FC-A163-42CA97B869DA}"/>
  </bookViews>
  <sheets>
    <sheet name="INSTRUCTIONS " sheetId="5" r:id="rId1"/>
    <sheet name="PROPOSAL" sheetId="1" r:id="rId2"/>
    <sheet name="BID FORM" sheetId="2" r:id="rId3"/>
    <sheet name="SIGNATURE PAGE" sheetId="3" r:id="rId4"/>
    <sheet name="FOR CONTRACTOR USE" sheetId="4" r:id="rId5"/>
  </sheets>
  <definedNames>
    <definedName name="_xlnm.Print_Area" localSheetId="4">#N/A</definedName>
    <definedName name="_xlnm.Print_Area" localSheetId="1">#N/A</definedName>
    <definedName name="_xlnm.Print_Area" localSheetId="3">#N/A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3" l="1"/>
  <c r="G151" i="2"/>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G7" i="2"/>
  <c r="A8" i="2"/>
  <c r="G8" i="2"/>
  <c r="A9" i="2"/>
  <c r="G9" i="2"/>
  <c r="A10" i="2"/>
  <c r="G10" i="2"/>
  <c r="A11" i="2"/>
  <c r="G11" i="2"/>
  <c r="A12" i="2"/>
  <c r="G12" i="2"/>
  <c r="A13" i="2"/>
  <c r="G13" i="2"/>
  <c r="A14" i="2"/>
  <c r="G14" i="2"/>
  <c r="A15" i="2"/>
  <c r="G15" i="2"/>
  <c r="A16" i="2"/>
  <c r="G16" i="2"/>
  <c r="A17" i="2"/>
  <c r="G17" i="2"/>
  <c r="A18" i="2"/>
  <c r="G18" i="2"/>
  <c r="A19" i="2"/>
  <c r="G19" i="2"/>
  <c r="A20" i="2"/>
  <c r="G20" i="2"/>
  <c r="A21" i="2"/>
  <c r="G21" i="2"/>
  <c r="A22" i="2"/>
  <c r="G22" i="2"/>
  <c r="A23" i="2"/>
  <c r="G23" i="2"/>
  <c r="A24" i="2"/>
  <c r="G24" i="2"/>
  <c r="A25" i="2"/>
  <c r="G25" i="2"/>
  <c r="A26" i="2"/>
  <c r="G26" i="2"/>
  <c r="A27" i="2"/>
  <c r="G27" i="2"/>
  <c r="A28" i="2"/>
  <c r="G28" i="2"/>
  <c r="A29" i="2"/>
  <c r="G29" i="2"/>
  <c r="A30" i="2"/>
  <c r="G30" i="2"/>
  <c r="A31" i="2"/>
  <c r="G31" i="2"/>
  <c r="A32" i="2"/>
  <c r="G32" i="2"/>
  <c r="A33" i="2"/>
  <c r="G33" i="2"/>
  <c r="A34" i="2"/>
  <c r="G34" i="2"/>
  <c r="A35" i="2"/>
  <c r="G35" i="2"/>
  <c r="A36" i="2"/>
  <c r="G36" i="2"/>
  <c r="A37" i="2"/>
  <c r="G37" i="2"/>
  <c r="A38" i="2"/>
  <c r="G38" i="2"/>
  <c r="A39" i="2"/>
  <c r="G39" i="2"/>
  <c r="A40" i="2"/>
  <c r="G40" i="2"/>
  <c r="A41" i="2"/>
  <c r="G41" i="2"/>
  <c r="A42" i="2"/>
  <c r="G42" i="2"/>
  <c r="A43" i="2"/>
  <c r="G43" i="2"/>
  <c r="A44" i="2"/>
  <c r="G44" i="2"/>
  <c r="A45" i="2"/>
  <c r="G45" i="2"/>
  <c r="A46" i="2"/>
  <c r="G46" i="2"/>
  <c r="A47" i="2"/>
  <c r="G47" i="2"/>
  <c r="A48" i="2"/>
  <c r="G48" i="2"/>
  <c r="A49" i="2"/>
  <c r="G49" i="2"/>
  <c r="A50" i="2"/>
  <c r="G50" i="2"/>
  <c r="A51" i="2"/>
  <c r="G51" i="2"/>
  <c r="A52" i="2"/>
  <c r="G52" i="2"/>
  <c r="A53" i="2"/>
  <c r="G53" i="2"/>
  <c r="A54" i="2"/>
  <c r="G54" i="2"/>
  <c r="A55" i="2"/>
  <c r="G55" i="2"/>
  <c r="A56" i="2"/>
  <c r="G56" i="2"/>
  <c r="A57" i="2"/>
  <c r="G57" i="2"/>
  <c r="A58" i="2"/>
  <c r="G58" i="2"/>
  <c r="A59" i="2"/>
  <c r="G59" i="2"/>
  <c r="A60" i="2"/>
  <c r="G60" i="2"/>
  <c r="A61" i="2"/>
  <c r="G61" i="2"/>
  <c r="A62" i="2"/>
  <c r="G62" i="2"/>
  <c r="A63" i="2"/>
  <c r="G63" i="2"/>
  <c r="A64" i="2"/>
  <c r="G64" i="2"/>
  <c r="A65" i="2"/>
  <c r="G65" i="2"/>
  <c r="A66" i="2"/>
  <c r="G66" i="2"/>
  <c r="A67" i="2"/>
  <c r="G67" i="2"/>
  <c r="A68" i="2"/>
  <c r="G68" i="2"/>
  <c r="A69" i="2"/>
  <c r="G69" i="2"/>
  <c r="A70" i="2"/>
  <c r="G70" i="2"/>
  <c r="A71" i="2"/>
  <c r="G71" i="2"/>
  <c r="A72" i="2"/>
  <c r="G72" i="2"/>
  <c r="A73" i="2"/>
  <c r="G73" i="2"/>
  <c r="A74" i="2"/>
  <c r="G74" i="2"/>
  <c r="A75" i="2"/>
  <c r="G75" i="2"/>
  <c r="A76" i="2"/>
  <c r="G76" i="2"/>
  <c r="G77" i="2"/>
  <c r="A80" i="2"/>
  <c r="G80" i="2"/>
  <c r="A81" i="2"/>
  <c r="G81" i="2"/>
  <c r="G82" i="2"/>
  <c r="A85" i="2"/>
  <c r="G85" i="2"/>
  <c r="A86" i="2"/>
  <c r="G86" i="2"/>
  <c r="G87" i="2"/>
  <c r="A90" i="2"/>
  <c r="G90" i="2"/>
  <c r="A91" i="2"/>
  <c r="G91" i="2"/>
  <c r="A92" i="2"/>
  <c r="G92" i="2"/>
  <c r="A93" i="2"/>
  <c r="G93" i="2"/>
  <c r="A94" i="2"/>
  <c r="G94" i="2"/>
  <c r="A95" i="2"/>
  <c r="G95" i="2"/>
  <c r="A96" i="2"/>
  <c r="G96" i="2"/>
  <c r="A97" i="2"/>
  <c r="G97" i="2"/>
  <c r="A98" i="2"/>
  <c r="G98" i="2"/>
  <c r="A99" i="2"/>
  <c r="G99" i="2"/>
  <c r="A100" i="2"/>
  <c r="G100" i="2"/>
  <c r="A101" i="2"/>
  <c r="G101" i="2"/>
  <c r="A102" i="2"/>
  <c r="G102" i="2"/>
  <c r="A103" i="2"/>
  <c r="G103" i="2"/>
  <c r="A104" i="2"/>
  <c r="G104" i="2"/>
  <c r="A105" i="2"/>
  <c r="G105" i="2"/>
  <c r="A106" i="2"/>
  <c r="G106" i="2"/>
  <c r="A107" i="2"/>
  <c r="G107" i="2"/>
  <c r="A108" i="2"/>
  <c r="G108" i="2"/>
  <c r="A109" i="2"/>
  <c r="G109" i="2"/>
  <c r="A110" i="2"/>
  <c r="G110" i="2"/>
  <c r="A111" i="2"/>
  <c r="G111" i="2"/>
  <c r="A112" i="2"/>
  <c r="G112" i="2"/>
  <c r="A113" i="2"/>
  <c r="G113" i="2"/>
  <c r="A114" i="2"/>
  <c r="G114" i="2"/>
  <c r="A115" i="2"/>
  <c r="G115" i="2"/>
  <c r="A116" i="2"/>
  <c r="G116" i="2"/>
  <c r="A117" i="2"/>
  <c r="G117" i="2"/>
  <c r="A118" i="2"/>
  <c r="G118" i="2"/>
  <c r="A119" i="2"/>
  <c r="G119" i="2"/>
  <c r="A120" i="2"/>
  <c r="G121" i="2"/>
  <c r="A124" i="2"/>
  <c r="G124" i="2"/>
  <c r="A125" i="2"/>
  <c r="G125" i="2"/>
  <c r="A126" i="2"/>
  <c r="G126" i="2"/>
  <c r="A127" i="2"/>
  <c r="G127" i="2"/>
  <c r="A128" i="2"/>
  <c r="G128" i="2"/>
  <c r="A129" i="2"/>
  <c r="G129" i="2"/>
  <c r="A130" i="2"/>
  <c r="G130" i="2"/>
  <c r="A131" i="2"/>
  <c r="G131" i="2"/>
  <c r="A132" i="2"/>
  <c r="G132" i="2"/>
  <c r="A133" i="2"/>
  <c r="G133" i="2"/>
  <c r="A134" i="2"/>
  <c r="G134" i="2"/>
  <c r="A135" i="2"/>
  <c r="G135" i="2"/>
  <c r="A136" i="2"/>
  <c r="G136" i="2"/>
  <c r="A137" i="2"/>
  <c r="G137" i="2"/>
  <c r="A138" i="2"/>
  <c r="G138" i="2"/>
  <c r="A139" i="2"/>
  <c r="G139" i="2"/>
  <c r="A140" i="2"/>
  <c r="G140" i="2"/>
  <c r="A141" i="2"/>
  <c r="G141" i="2"/>
  <c r="A142" i="2"/>
  <c r="G142" i="2"/>
  <c r="A143" i="2"/>
  <c r="G143" i="2"/>
  <c r="A144" i="2"/>
  <c r="G144" i="2"/>
  <c r="A145" i="2"/>
  <c r="G145" i="2"/>
  <c r="A146" i="2"/>
  <c r="G146" i="2"/>
  <c r="A147" i="2"/>
  <c r="G147" i="2"/>
  <c r="A148" i="2"/>
  <c r="G148" i="2"/>
  <c r="A149" i="2"/>
  <c r="G149" i="2"/>
  <c r="A150" i="2"/>
  <c r="G150" i="2"/>
  <c r="G154" i="2"/>
  <c r="A155" i="2"/>
  <c r="G155" i="2"/>
  <c r="A156" i="2"/>
  <c r="G156" i="2"/>
  <c r="A157" i="2"/>
  <c r="G157" i="2"/>
  <c r="A158" i="2"/>
  <c r="G158" i="2"/>
  <c r="A159" i="2"/>
  <c r="G159" i="2"/>
  <c r="A160" i="2"/>
  <c r="G160" i="2"/>
  <c r="A161" i="2"/>
  <c r="G161" i="2"/>
  <c r="A162" i="2"/>
  <c r="G162" i="2"/>
  <c r="A163" i="2"/>
  <c r="G163" i="2"/>
  <c r="A164" i="2"/>
  <c r="G164" i="2"/>
  <c r="A165" i="2"/>
  <c r="G165" i="2"/>
  <c r="A166" i="2"/>
  <c r="G166" i="2"/>
  <c r="A167" i="2"/>
  <c r="G167" i="2"/>
  <c r="A168" i="2"/>
  <c r="G168" i="2"/>
  <c r="A169" i="2"/>
  <c r="G169" i="2"/>
  <c r="A170" i="2"/>
  <c r="G170" i="2"/>
  <c r="A171" i="2"/>
  <c r="G171" i="2"/>
  <c r="A172" i="2"/>
  <c r="G172" i="2"/>
  <c r="A173" i="2"/>
  <c r="G173" i="2"/>
  <c r="A174" i="2"/>
  <c r="G174" i="2"/>
  <c r="A175" i="2"/>
  <c r="G175" i="2"/>
  <c r="A176" i="2"/>
  <c r="G176" i="2"/>
  <c r="A177" i="2"/>
  <c r="G177" i="2"/>
  <c r="A178" i="2"/>
  <c r="G178" i="2"/>
  <c r="A179" i="2"/>
  <c r="G179" i="2"/>
  <c r="A180" i="2"/>
  <c r="G180" i="2"/>
  <c r="A181" i="2"/>
  <c r="G181" i="2"/>
  <c r="A182" i="2"/>
  <c r="G182" i="2"/>
  <c r="A183" i="2"/>
  <c r="G183" i="2"/>
  <c r="A184" i="2"/>
  <c r="G184" i="2"/>
  <c r="A185" i="2"/>
  <c r="G185" i="2"/>
  <c r="A186" i="2"/>
  <c r="G186" i="2"/>
  <c r="A187" i="2"/>
  <c r="G187" i="2"/>
  <c r="A188" i="2"/>
  <c r="G188" i="2"/>
  <c r="A189" i="2"/>
  <c r="G189" i="2"/>
  <c r="A190" i="2"/>
  <c r="G190" i="2"/>
  <c r="A191" i="2"/>
  <c r="G191" i="2"/>
  <c r="A192" i="2"/>
  <c r="G192" i="2"/>
  <c r="A193" i="2"/>
  <c r="G193" i="2"/>
  <c r="A194" i="2"/>
  <c r="G194" i="2"/>
  <c r="A195" i="2"/>
  <c r="G195" i="2"/>
  <c r="A196" i="2"/>
  <c r="G196" i="2"/>
  <c r="A197" i="2"/>
  <c r="G197" i="2"/>
  <c r="A198" i="2"/>
  <c r="G198" i="2"/>
  <c r="A199" i="2"/>
  <c r="G199" i="2"/>
  <c r="A200" i="2"/>
  <c r="G200" i="2"/>
  <c r="A201" i="2"/>
  <c r="G201" i="2"/>
  <c r="A202" i="2"/>
  <c r="G202" i="2"/>
  <c r="A203" i="2"/>
  <c r="G203" i="2"/>
  <c r="A204" i="2"/>
  <c r="G204" i="2"/>
  <c r="A205" i="2"/>
  <c r="G205" i="2"/>
  <c r="G206" i="2"/>
  <c r="G208" i="2"/>
</calcChain>
</file>

<file path=xl/sharedStrings.xml><?xml version="1.0" encoding="utf-8"?>
<sst xmlns="http://schemas.openxmlformats.org/spreadsheetml/2006/main" count="1249" uniqueCount="368">
  <si>
    <t>PROPOSAL</t>
  </si>
  <si>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</si>
  <si>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</si>
  <si>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</si>
  <si>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</si>
  <si>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</si>
  <si>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</si>
  <si>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</si>
  <si>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</si>
  <si>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</si>
  <si>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</si>
  <si>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</si>
  <si>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</si>
  <si>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</si>
  <si>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</si>
  <si>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Note:</t>
  </si>
  <si>
    <t>-  Item numbers omitted are not a part of the Contract.</t>
  </si>
  <si>
    <t>SPEC
NUMBER</t>
  </si>
  <si>
    <t>ITEM DESCRIPTION</t>
  </si>
  <si>
    <t>UNIT</t>
  </si>
  <si>
    <t>QUANTITY</t>
  </si>
  <si>
    <t>AMOUNT</t>
  </si>
  <si>
    <t xml:space="preserve"> </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</si>
  <si>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</si>
  <si>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</si>
  <si>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</si>
  <si>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</si>
  <si>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</si>
  <si>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</si>
  <si>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</si>
  <si>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</si>
  <si>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</si>
  <si>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</si>
  <si>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</si>
  <si>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</si>
  <si>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</si>
  <si>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</si>
  <si>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</si>
  <si>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</si>
  <si>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</si>
  <si>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</si>
  <si>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</si>
  <si>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</si>
  <si>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</si>
  <si>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</si>
  <si>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</si>
  <si>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</si>
  <si>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</si>
  <si>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The undersigned acknowledge receipt of the following Addenda (give number and date of each):</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</si>
  <si>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</si>
  <si>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</si>
  <si>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</si>
  <si>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</si>
  <si>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</si>
  <si>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</si>
  <si>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</si>
  <si>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</si>
  <si>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NOTES:</t>
  </si>
  <si>
    <t>1.  The sheet named "FOR CONTRACTOR USE" shall be used by the contractor to export data to estimating software.</t>
  </si>
  <si>
    <t>AGREEMENT FOR USING ELECTRONIC BID PROPOSAL</t>
  </si>
  <si>
    <t>FOR CONTRACTOR USE</t>
  </si>
  <si>
    <t>DESCRIPTION</t>
  </si>
  <si>
    <t>DATA INPUT UNIT PRICE</t>
  </si>
  <si>
    <t xml:space="preserve">TO:  HONORABLE MAYOR </t>
  </si>
  <si>
    <t>Dated at Tulsa, Oklahoma, this ________ day of __________________________, 202__.</t>
  </si>
  <si>
    <t>ELECTRONIC BID PROPOSAL INSTRUCTIONS - EXCEL SPREADSHEET</t>
  </si>
  <si>
    <t>ROADWAY BASE BID</t>
  </si>
  <si>
    <t>LF</t>
  </si>
  <si>
    <t>$</t>
  </si>
  <si>
    <t>BID ITEM</t>
  </si>
  <si>
    <t>SPEC NO.</t>
  </si>
  <si>
    <t>201(A)</t>
  </si>
  <si>
    <t>202(A)</t>
  </si>
  <si>
    <t>205(A)</t>
  </si>
  <si>
    <t>CLEARING AND GRUBBING</t>
  </si>
  <si>
    <t xml:space="preserve">UNCLASSIFIED EXCAVATION </t>
  </si>
  <si>
    <t>TYPE A SALVAGED TOPSOIL</t>
  </si>
  <si>
    <t>SWPPP DOCUMENTATION AND MANAGEMENT</t>
  </si>
  <si>
    <t>230(A)</t>
  </si>
  <si>
    <t>SOLID SLAB SODDING</t>
  </si>
  <si>
    <t>303(A)</t>
  </si>
  <si>
    <t>310(B)</t>
  </si>
  <si>
    <t>SUBGRADE METHOD B</t>
  </si>
  <si>
    <t>SEPARATOR FABRIC</t>
  </si>
  <si>
    <t>FABRIC REINFORCEMENT</t>
  </si>
  <si>
    <t>411(C)</t>
  </si>
  <si>
    <t>COLD MILL PAVEMENT</t>
  </si>
  <si>
    <t>610(A)</t>
  </si>
  <si>
    <t>610(B)</t>
  </si>
  <si>
    <t>612(A)</t>
  </si>
  <si>
    <t>MANHOLE ADJUSTED TO GRADE (PUBLIC)</t>
  </si>
  <si>
    <t>619(A)</t>
  </si>
  <si>
    <t>REMOVAL OF STRUCTURES AND OBSTRUCTIONS</t>
  </si>
  <si>
    <t>619(B)</t>
  </si>
  <si>
    <t>REMOVAL OF SIDEWALK</t>
  </si>
  <si>
    <t>MOBILIZATION</t>
  </si>
  <si>
    <t>CONSTRUCTION STAKING LEVEL II</t>
  </si>
  <si>
    <t>880(B)</t>
  </si>
  <si>
    <t>SIGNS 0.00 TO 6.25 SF</t>
  </si>
  <si>
    <t>SIGNS 6.26 TO 15.99 SF</t>
  </si>
  <si>
    <t>880(C)</t>
  </si>
  <si>
    <t>880(E)</t>
  </si>
  <si>
    <t>880(F)</t>
  </si>
  <si>
    <t>DRUMS</t>
  </si>
  <si>
    <t>880(G)</t>
  </si>
  <si>
    <t>TUBE CHANNELIZERS</t>
  </si>
  <si>
    <t>880(I)</t>
  </si>
  <si>
    <t>FLAGGER</t>
  </si>
  <si>
    <t>882(B)</t>
  </si>
  <si>
    <t>SPECIAL</t>
  </si>
  <si>
    <t>PROJECT SIGN (CITY OF TULSA)</t>
  </si>
  <si>
    <t>URBAN RIGHT-OF-WAY RESTORATION</t>
  </si>
  <si>
    <t>OWNER ALLOWANCE</t>
  </si>
  <si>
    <t>COT 334</t>
  </si>
  <si>
    <t>CONSTRUCTION AS-BUILTS</t>
  </si>
  <si>
    <t>COT 335</t>
  </si>
  <si>
    <t>CONTRACTOR'S QUALITY CONTROL</t>
  </si>
  <si>
    <t>CY</t>
  </si>
  <si>
    <t>SY</t>
  </si>
  <si>
    <t>TON</t>
  </si>
  <si>
    <t>EA</t>
  </si>
  <si>
    <t>SF</t>
  </si>
  <si>
    <t>SD</t>
  </si>
  <si>
    <t>FD</t>
  </si>
  <si>
    <t>ARTERIAL STREET REHABILITATION OF S. UTICA AVE. AND WATERLINE REPLACEMENT</t>
  </si>
  <si>
    <r>
      <t xml:space="preserve">therein; to complete said work within </t>
    </r>
    <r>
      <rPr>
        <b/>
        <sz val="11"/>
        <rFont val="Times New Roman"/>
        <family val="1"/>
      </rPr>
      <t>330</t>
    </r>
    <r>
      <rPr>
        <sz val="11"/>
        <rFont val="Times New Roman"/>
        <family val="1"/>
      </rPr>
      <t xml:space="preserve"> calender days after the work order is issued; and to accept in</t>
    </r>
  </si>
  <si>
    <t>COT202</t>
  </si>
  <si>
    <t>COT334</t>
  </si>
  <si>
    <t>COT335</t>
  </si>
  <si>
    <t>411(B)</t>
  </si>
  <si>
    <t>411(D)</t>
  </si>
  <si>
    <t>414(A)</t>
  </si>
  <si>
    <t>414(G)</t>
  </si>
  <si>
    <t>COT 608(A)</t>
  </si>
  <si>
    <t>COT 608(B)</t>
  </si>
  <si>
    <t>609(B)</t>
  </si>
  <si>
    <t>610(C)</t>
  </si>
  <si>
    <t>610(I)</t>
  </si>
  <si>
    <t>611(A)</t>
  </si>
  <si>
    <t>611(G)</t>
  </si>
  <si>
    <t>611(H)</t>
  </si>
  <si>
    <t>850(D)</t>
  </si>
  <si>
    <t>855(A)</t>
  </si>
  <si>
    <t>855(B)</t>
  </si>
  <si>
    <t>857(C)</t>
  </si>
  <si>
    <t>857(F)</t>
  </si>
  <si>
    <t>880(A)</t>
  </si>
  <si>
    <t>QUICK SET FLOWABLE FILL</t>
  </si>
  <si>
    <t>AGGREGATE BASE TYPE "A"</t>
  </si>
  <si>
    <t>CONSTRUCTION AS-BUILT</t>
  </si>
  <si>
    <t>SUPERPAVE, TYPE S3 (PG 70-28 OK)</t>
  </si>
  <si>
    <t>SUPERPAVE, TYPE S4 (PG 70-28 OK)</t>
  </si>
  <si>
    <t>SUPERPAVE, TYPE S6 (PG 70-28 OK)</t>
  </si>
  <si>
    <t>P.C. CONCRETE PAVEMENT (PLACEMENT)</t>
  </si>
  <si>
    <t>P.C. CONCRETE FOR PAVEMENT</t>
  </si>
  <si>
    <t>GROUND SIGN</t>
  </si>
  <si>
    <t>1-1/2" SIGN POST</t>
  </si>
  <si>
    <t>1-3/4" SIGN POST</t>
  </si>
  <si>
    <t>2" SIGN POST</t>
  </si>
  <si>
    <t>COMBINED CURB AND GUTTER (6" BARRIER)</t>
  </si>
  <si>
    <t>CONCRETE SIDEWALK  4"</t>
  </si>
  <si>
    <t>STAMPED CONCRETE SIDEWALK 4"</t>
  </si>
  <si>
    <t>CONCRETE DRIVEWAY (6" H.E.S.)</t>
  </si>
  <si>
    <t>6" CONCRETE DIVIDING STRIP</t>
  </si>
  <si>
    <t>TACTILE WARNING DEVICE - NEW</t>
  </si>
  <si>
    <t xml:space="preserve">(4' I.D.) MANHOLE, COMPLETE IN PLACE </t>
  </si>
  <si>
    <t xml:space="preserve">(5' I.D.) MANHOLE, COMPLETE IN PLACE </t>
  </si>
  <si>
    <t xml:space="preserve">(6' I.D.) MANHOLE, COMPLETE IN PLACE </t>
  </si>
  <si>
    <t xml:space="preserve">INLET CICI DESIGN NO. 2, COMPLETE IN PLACE </t>
  </si>
  <si>
    <t xml:space="preserve">INLET CICI DESIGN NO. 2 W/ AMH, COMPLETE IN PLACE </t>
  </si>
  <si>
    <t xml:space="preserve">INLET CICI DESIGN NO. 2(D), COMPLETE IN PLACE </t>
  </si>
  <si>
    <t xml:space="preserve">INLET CICI DESIGN NO. 3, COMPLETE IN PLACE </t>
  </si>
  <si>
    <t xml:space="preserve">INLET CICI DESIGN NO. 4(B), COMPLETE IN PLACE </t>
  </si>
  <si>
    <t>ADDITIONAL DEPTH IN INLET (DES. NO. 2)</t>
  </si>
  <si>
    <t>ADDITIONAL DEPTH IN INLET (DES. NO. 4)</t>
  </si>
  <si>
    <t>REMOVAL OF EXISTING PAVEMENT</t>
  </si>
  <si>
    <t>REMOVAL OF CURB &amp; GUTTER</t>
  </si>
  <si>
    <t>REMOVAL OF DRIVEWAY</t>
  </si>
  <si>
    <t>(PL) REMOVE &amp; RESET EXISTING SIGNS</t>
  </si>
  <si>
    <t xml:space="preserve">TRAFFIC STRIPE (THERMOPLASTIC.)(4")  </t>
  </si>
  <si>
    <t xml:space="preserve">TRAFFIC STRIPE (THERMOPLASTIC.)(8") </t>
  </si>
  <si>
    <t xml:space="preserve">TRAFFIC STRIPE (THERMOPLASTIC.)(24") </t>
  </si>
  <si>
    <t xml:space="preserve">TRAFFIC STRIPE (THERMOPLASTIC. ARROWS) </t>
  </si>
  <si>
    <t>REMOVABLE PAVEMENT MARKING TAPE</t>
  </si>
  <si>
    <t>PAVEMENT MARKING REMOVAL</t>
  </si>
  <si>
    <t>PAVEMENT MARKING REMOVAL (ARROWS)</t>
  </si>
  <si>
    <t>ARROW DISPLAY</t>
  </si>
  <si>
    <t>SIGNS 16.00 AND UP</t>
  </si>
  <si>
    <t>BARRICADES (TYPE III)</t>
  </si>
  <si>
    <t>TYPE "A" WARNING LIGHT</t>
  </si>
  <si>
    <t>REMOTE CONTROLLED CHANGEABLE MESSAGE SIGN</t>
  </si>
  <si>
    <t>TYPE I APC PATCH (ARTERIAL)</t>
  </si>
  <si>
    <t>TYPE I PCC PATCH</t>
  </si>
  <si>
    <t>CURB RAMP</t>
  </si>
  <si>
    <t>ACRE</t>
  </si>
  <si>
    <t>LSUM</t>
  </si>
  <si>
    <t>VF</t>
  </si>
  <si>
    <t>PROJECT NO. 144017-W, 144017-AX, TMUA-W 16-33, TMUA-W 16-36</t>
  </si>
  <si>
    <t>THE BID PROPOSAL INCLUDES A ROADWAY BASE BID, TWO STORMWATER PIPE MATERIAL OPTIONS,</t>
  </si>
  <si>
    <t>A WATERLINE BASE BID,  A WATERLINE ADDITIVE ALTERNATE, AND A TRAFFIC BASE BID.  IT SHOULD BE NOTED</t>
  </si>
  <si>
    <t xml:space="preserve">STORMWATER PIPE MATERIAL OPTION + WATERLINE BASE BID + WATERLINE ADDITIVE ALTERNATE + TRAFFIC BASE BID).  </t>
  </si>
  <si>
    <t>ADDITIVE ALTERNATE INCOMPLETE SHALL BE CONSIDERED NON-RESPONSIVE.  THE CITY RESERVES THE RIGHT TO</t>
  </si>
  <si>
    <t xml:space="preserve">SELECT EITHER STORMWATER PIPE MATERIAL OPTION IN THE EVENT THE BID AMOUNTS OF THE TWO MATERIAL </t>
  </si>
  <si>
    <t>AWARD AT THE SOLE DISCRETION OF THE CITY OF TULSA.</t>
  </si>
  <si>
    <t>OPTIONS ARE EQUAL.  THE WATERLINE ADDITIVE ALTERNATE MAY OR MAY NOT BE INCLUDED IN THE CONTRACT</t>
  </si>
  <si>
    <t>STORMWATER PIPE MATERIAL OPTION 1 (RCP)</t>
  </si>
  <si>
    <t>613(A)</t>
  </si>
  <si>
    <t>18" REINFORCED CONCRETE PIPE (RCP), COMPLETE IN PLACE</t>
  </si>
  <si>
    <t>24" REINFORCED CONCRETE PIPE (RCP), COMPLETE IN PLACE</t>
  </si>
  <si>
    <t>STORMWATER PIPE MATERIAL OPTION 2 (CPP)</t>
  </si>
  <si>
    <t>(SP)COT215</t>
  </si>
  <si>
    <t>ROADWAY BASE BID SUBTOTAL</t>
  </si>
  <si>
    <t xml:space="preserve">STORMWATER PIPE MATERIAL OPTION 1 (RCP) SUBTOTAL </t>
  </si>
  <si>
    <t xml:space="preserve">STORMWATER PIPE MATERIAL OPTION 2 (CPP) SUBTOTAL </t>
  </si>
  <si>
    <t>WATERLINE BASE BID</t>
  </si>
  <si>
    <t>WS 302</t>
  </si>
  <si>
    <t xml:space="preserve">EXCAVATION AND BACKFILL, UNCLASSIFIED </t>
  </si>
  <si>
    <t>WS 303</t>
  </si>
  <si>
    <t>WS 307(B)</t>
  </si>
  <si>
    <t>6" DIP, CL51 POLYETHYLENE WRAPPED (RJ)</t>
  </si>
  <si>
    <t>WS 307(C)</t>
  </si>
  <si>
    <t xml:space="preserve">12" DIP, CL50 POLYETHYLENE WRAPPED </t>
  </si>
  <si>
    <t>WS 307(D)</t>
  </si>
  <si>
    <t>12" DIP, CL50 POLYETHYLENE WRAPPED (RJ)</t>
  </si>
  <si>
    <t>WS 312(B)</t>
  </si>
  <si>
    <t>12" DI 11.25 DEGREE BEND (RJ)</t>
  </si>
  <si>
    <t>WS 312(C)</t>
  </si>
  <si>
    <t>6" DI 45 DEGREE BEND (RJ)</t>
  </si>
  <si>
    <t>WS 312(D)</t>
  </si>
  <si>
    <t>12" DI 45 DEGREE BEND (RJ)</t>
  </si>
  <si>
    <t>WS 312(F)</t>
  </si>
  <si>
    <t>12"x12"x6" DI TEE (RJ)</t>
  </si>
  <si>
    <t>WS 312(G)</t>
  </si>
  <si>
    <t>12"x12"x12" DI TEE (RJ)</t>
  </si>
  <si>
    <t>WS 312(I)</t>
  </si>
  <si>
    <t>12"x12"x12"x12" DI CROSS (RJ)</t>
  </si>
  <si>
    <t>WS 312(J)</t>
  </si>
  <si>
    <t>6" SLEEVE DI (RJ)</t>
  </si>
  <si>
    <t>WS 312(K)</t>
  </si>
  <si>
    <t>12" SLEEVE DI (RJ)</t>
  </si>
  <si>
    <t>WS 312(L)</t>
  </si>
  <si>
    <t>12"x6" DI REDUCER (RJ)</t>
  </si>
  <si>
    <t>WS 315(B)</t>
  </si>
  <si>
    <t>3/4" WATER SERVICE CONNECTION (LONG)</t>
  </si>
  <si>
    <t>3/4" WATER SERVICE CONNECTION (SHORT)</t>
  </si>
  <si>
    <t>WS 315(D)</t>
  </si>
  <si>
    <t>3/4" WATER SERVICE METER CAN, LID, &amp; RIM</t>
  </si>
  <si>
    <t>WS 317(A)</t>
  </si>
  <si>
    <t>6" GATE VALVE (RJ)</t>
  </si>
  <si>
    <t>WS 317(B)</t>
  </si>
  <si>
    <t>12" GATE VALVE (RJ)</t>
  </si>
  <si>
    <t>WS 317(C)</t>
  </si>
  <si>
    <t xml:space="preserve">3-WAY FIRE HYDRANT, IN PLACE </t>
  </si>
  <si>
    <t>WS 317(D)</t>
  </si>
  <si>
    <t>6" FIRE HYDRANT EXTENSION</t>
  </si>
  <si>
    <t>WS 317(E)</t>
  </si>
  <si>
    <t>12" FIRE HYDRANT EXTENSION</t>
  </si>
  <si>
    <t>WS 317(F)</t>
  </si>
  <si>
    <t>18" FIRE HYDRANT EXTENSION</t>
  </si>
  <si>
    <t>WS 318(A)</t>
  </si>
  <si>
    <t>VALVE BOX</t>
  </si>
  <si>
    <t>WS 318(B)</t>
  </si>
  <si>
    <t>VALVE BOX EXTENSION</t>
  </si>
  <si>
    <t>WS 325</t>
  </si>
  <si>
    <t>SODDING AND SEEDING</t>
  </si>
  <si>
    <t>WS 329(A)</t>
  </si>
  <si>
    <t>PAVEMENT, REMOVAL AND REPLACEMENT (ASPH)</t>
  </si>
  <si>
    <t>E. 11TH STREET TO E. 15TH STREET</t>
  </si>
  <si>
    <t>E. 11th STREET TO E. 15th STREET</t>
  </si>
  <si>
    <t xml:space="preserve">WATERLINE BASE BID SUBTOTAL </t>
  </si>
  <si>
    <t>COT  601</t>
  </si>
  <si>
    <t>PULL BOX SIZE II</t>
  </si>
  <si>
    <t>PULL BOX SIZE III</t>
  </si>
  <si>
    <t xml:space="preserve">COT  602 </t>
  </si>
  <si>
    <t>2" PVC SCH. 40 PLASTIC CONDUIT  (TRENCHED)</t>
  </si>
  <si>
    <t>COT  602</t>
  </si>
  <si>
    <t>3" PVC SCH. 40 PLASTIC CONDUIT  (TRENCHED)</t>
  </si>
  <si>
    <t>3" HDPE SCH. 40 CONTINUOUS CONDUIT  (DIRECTIONAL BORE) (OUTSIDE IDL)</t>
  </si>
  <si>
    <t>4" HDPE SCH. 40 CONTINUOUS CONDUIT  (DIRECTIONAL BORE) (OUTSIDE IDL)</t>
  </si>
  <si>
    <t>2-3" HDPE SCH. 40 CONTINUOUS CONDUIT  (DIRECTIONAL BORE) (OUTSIDE IDL)</t>
  </si>
  <si>
    <t>COT  603</t>
  </si>
  <si>
    <t>30" SIGNAL FOOTING S-30/36</t>
  </si>
  <si>
    <t>36" SIGNAL FOOTING S-42/50</t>
  </si>
  <si>
    <t>24" PEDESTAL FOOTING F-1</t>
  </si>
  <si>
    <t>COT  606</t>
  </si>
  <si>
    <t>PRE-EMPTION CABLE</t>
  </si>
  <si>
    <t>INFRARED PRE-EMPTION DETECTOR</t>
  </si>
  <si>
    <t>PRE-EMPTION PHASE SELECTOR</t>
  </si>
  <si>
    <t>COT  607</t>
  </si>
  <si>
    <t>SERVICE TO SIGNAL STANDARD</t>
  </si>
  <si>
    <t>COT  608</t>
  </si>
  <si>
    <t>OVERHEAD SIGN</t>
  </si>
  <si>
    <t>COT  610</t>
  </si>
  <si>
    <t>TRAFFIC SIGNAL CONTROLLER CABINET ASSEMBLY</t>
  </si>
  <si>
    <t>COT 611</t>
  </si>
  <si>
    <t>2#14 SHIELDED ELECTRICAL CONDUCTOR</t>
  </si>
  <si>
    <t>COT  611</t>
  </si>
  <si>
    <t>4#14 TRAFFIC SIGNAL ELECTRICAL CABLE</t>
  </si>
  <si>
    <t>20#14 TRAFFIC SIGNAL ELECTRICAL CABLE</t>
  </si>
  <si>
    <t>GREEN #12 THHN ELECTRICAL CONDUCTOR</t>
  </si>
  <si>
    <t>2#12 UF ELECTRICAL CONDUCTOR WITH GROUND</t>
  </si>
  <si>
    <t>7#14 TRAFFIC SIGNAL ELECTRICAL CABLE</t>
  </si>
  <si>
    <t>GREEN #6 THHN ELECTRICAL CONDUCTOR</t>
  </si>
  <si>
    <t>CAT 6 ETHERNET CABLE</t>
  </si>
  <si>
    <t>COT  612</t>
  </si>
  <si>
    <t>CABINET BASE, APRON AND GUARD</t>
  </si>
  <si>
    <t>COT  613</t>
  </si>
  <si>
    <t>AUDIBLE PEDESTRIAN PUSH BUTTON STATION AND SIGN</t>
  </si>
  <si>
    <t>AUDIBLE PEDESTRIAN PUSH BUTTON CONTROL CARD/UNIT</t>
  </si>
  <si>
    <t>AUDIBLE PEDESTRIAN PUSH BUTTON 'CONFIG/PROGRAMMING DEVICE</t>
  </si>
  <si>
    <t>COT  614</t>
  </si>
  <si>
    <t>LED 3 SECTION TRAFFIC SIGNAL HEAD (#36)</t>
  </si>
  <si>
    <t>LED 3 SECTION TRAFFIC SIGNAL HEAD (#54L)</t>
  </si>
  <si>
    <t>LED 4 SECTION TRAFFIC SIGNAL HEAD (#13L)(FLTYA)</t>
  </si>
  <si>
    <t>LED ICC PEDESTRIAN HEAD (#33)</t>
  </si>
  <si>
    <t xml:space="preserve">COT  615 </t>
  </si>
  <si>
    <t>BASE COVERS</t>
  </si>
  <si>
    <t>COT  617</t>
  </si>
  <si>
    <t>36' MODULAR TRAF. SIGNAL MAST ARM AND POLE W/LUM EXT</t>
  </si>
  <si>
    <t>42' MODULAR TRAF. SIGNAL MAST ARM AND POLE W/LUM EXT</t>
  </si>
  <si>
    <t>42' MODULAR TRAF. SIGNAL MAST ARM AND POLE W/O LUM EXT</t>
  </si>
  <si>
    <t>10' PEDESTAL POLE</t>
  </si>
  <si>
    <t>COT  619</t>
  </si>
  <si>
    <t>TEMP SIGNAL SPAN</t>
  </si>
  <si>
    <t>TEMP SIGNAL POLE</t>
  </si>
  <si>
    <t>TEMP SIGNAL CABINET</t>
  </si>
  <si>
    <t>TEMP SIGNAL SERVICE</t>
  </si>
  <si>
    <t>COT  620</t>
  </si>
  <si>
    <t>VIDEO DETECTION SYSTEM</t>
  </si>
  <si>
    <t>COT  621</t>
  </si>
  <si>
    <t>ROADWAY LUMINAIRE</t>
  </si>
  <si>
    <t>COT  622</t>
  </si>
  <si>
    <t>WIRELESS TRAFFIC SIGNAL COMMUNICATIONS SYSTEM</t>
  </si>
  <si>
    <t>COT  623</t>
  </si>
  <si>
    <t>BATTERY BACKUP SYSTEM</t>
  </si>
  <si>
    <t>COT  625</t>
  </si>
  <si>
    <t>REMOVAL OF TRAFFIC ITEMS</t>
  </si>
  <si>
    <t>COT  626</t>
  </si>
  <si>
    <t>TRAFFIC SIGNAL MAINTENANCE</t>
  </si>
  <si>
    <t>HR</t>
  </si>
  <si>
    <t>SIGNAL MODIFICATIONS FOR LANE CLOSURES (PER SIGNALIZED INTERSECTION)</t>
  </si>
  <si>
    <t>TRAFFIC ITEMS</t>
  </si>
  <si>
    <t>WATERLINE ADDITIVE ALTERNATE NO. 1</t>
  </si>
  <si>
    <t>WS 307(A)</t>
  </si>
  <si>
    <t xml:space="preserve">6" DIP, CL51 POLYETHYLENE WRAPPED </t>
  </si>
  <si>
    <t>WS 312(E)</t>
  </si>
  <si>
    <t>6"x6"x6" DI TEE (RJ)</t>
  </si>
  <si>
    <t>WS 315(F)</t>
  </si>
  <si>
    <t>1" WATER SERVICE CONNECTION (LONG)</t>
  </si>
  <si>
    <t>1" WATER SERVICE CONNECTION (SHORT)</t>
  </si>
  <si>
    <t>WS 315(H)</t>
  </si>
  <si>
    <t>1" WATER SERVICE METER CAN, LID, &amp; RIM</t>
  </si>
  <si>
    <t xml:space="preserve">WATERLINE ADDITIVE ALTERNATE NO. 1 SUBTOTAL </t>
  </si>
  <si>
    <t>TRAFFIC BASE BID</t>
  </si>
  <si>
    <t xml:space="preserve">TRAFFIC BASE BID SUBTOTAL </t>
  </si>
  <si>
    <r>
      <t>By and Between: BKL, Inc., (ENGINEER) and RECIPIENT. The enclosed electronic media is provided pursuant to your request and is for your limited use in connection with your submittal of Bid Proposal for</t>
    </r>
    <r>
      <rPr>
        <b/>
        <sz val="10"/>
        <rFont val="Arial"/>
        <family val="2"/>
      </rPr>
      <t xml:space="preserve"> Project No. 144017-W, 144017-AX, TMUA-W 16-33, TMUA-W 16-36 - ARTERIAL STREET REHABILITATION OF S. UTICA AVE. AND WATERLINE REPLACEMENT - E. 11TH STREET TO E. 15TH STREET. </t>
    </r>
    <r>
      <rPr>
        <sz val="10"/>
        <rFont val="Arial"/>
        <family val="2"/>
      </rPr>
      <t xml:space="preserve">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r>
  </si>
  <si>
    <t>ANY PROPOSAL SUBMITTED WITH EITHER THE STORMWATER PIPE MATERIAL OPTION INCOMPLETE OR THE WATERLINE</t>
  </si>
  <si>
    <t xml:space="preserve">THAT THE LOWEST RESPONSIBLE BID SHALL BE DETERMINED BY THE TOTAL BID = (ROADWAY BASE BID + LOWEST </t>
  </si>
  <si>
    <t>ODOT 642</t>
  </si>
  <si>
    <t>18" CORRUGATED POLYPROPYLENE PIPE (CPP), COMPLETE IN PLACE</t>
  </si>
  <si>
    <t>24" CORRUGATED POLYPROPYLENE PIPE (CPP), COMPLETE IN PLACE</t>
  </si>
  <si>
    <t xml:space="preserve">         Figures</t>
  </si>
  <si>
    <r>
      <rPr>
        <b/>
        <sz val="11"/>
        <rFont val="Times New Roman"/>
        <family val="1"/>
      </rPr>
      <t>TOTAL BID</t>
    </r>
    <r>
      <rPr>
        <b/>
        <sz val="12"/>
        <rFont val="Times New Roman"/>
        <family val="1"/>
      </rPr>
      <t xml:space="preserve"> = </t>
    </r>
    <r>
      <rPr>
        <b/>
        <sz val="9"/>
        <rFont val="Times New Roman"/>
        <family val="1"/>
      </rPr>
      <t>(ROADWAY BASE BID + LOWEST STORMWATER PIPE OPTION +                                      WATERLINE BASE BID + WATERLINE ADDITIVE ALTERNATE + TRAFFIC BASE BID)</t>
    </r>
  </si>
  <si>
    <r>
      <rPr>
        <b/>
        <sz val="14"/>
        <rFont val="Arial"/>
        <family val="2"/>
      </rPr>
      <t>TOTAL BID</t>
    </r>
    <r>
      <rPr>
        <b/>
        <sz val="12"/>
        <rFont val="Arial"/>
        <family val="2"/>
      </rPr>
      <t xml:space="preserve"> = (ROADWAY BASE BID + LOWEST STORMWATER PIPE MATERIAL OPTION +                                                                                  WATERLINE BASE BID + WATERLINE ADDITIVE ALTERNATE + TRAFFIC BASE BID)</t>
    </r>
  </si>
  <si>
    <t>COT 603</t>
  </si>
  <si>
    <t>48" SIGNAL FOOTINGS-54/58</t>
  </si>
  <si>
    <t xml:space="preserve">COT 617 </t>
  </si>
  <si>
    <t>54' MODULAR TRAF. SIGNAL MAST ARM AND POLE W/LUM 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</si>
</sst>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2" x14ac:knownFonts="1">
    <font>
      <sz val="10"/>
      <name val="Arial"/>
    </font>
    <font>
      <sz val="10"/>
      <name val="Times New Roman"/>
      <family val="1"/>
    </font>
    <font>
      <b/>
      <sz val="12"/>
      <name val="Times New Roman"/>
      <family val="1"/>
    </font>
    <font>
      <sz val="12"/>
      <name val="Times New Roman"/>
      <family val="1"/>
    </font>
    <font>
      <b/>
      <u/>
      <sz val="12"/>
      <name val="Times New Roman"/>
      <family val="1"/>
    </font>
    <font>
      <sz val="10"/>
      <name val="Arial"/>
      <family val="2"/>
    </font>
    <font>
      <b/>
      <sz val="12"/>
      <name val="Arial"/>
      <family val="2"/>
    </font>
    <font>
      <b/>
      <sz val="10"/>
      <name val="Arial"/>
      <family val="2"/>
    </font>
    <font>
      <sz val="9"/>
      <name val="Arial"/>
      <family val="2"/>
    </font>
    <font>
      <sz val="12"/>
      <name val="Arial"/>
    </font>
    <font>
      <sz val="12"/>
      <name val="Arial"/>
      <family val="2"/>
    </font>
    <font>
      <sz val="11"/>
      <name val="Times New Roman"/>
      <family val="1"/>
    </font>
    <font>
      <sz val="11"/>
      <name val="Arial"/>
      <family val="2"/>
    </font>
    <font>
      <b/>
      <sz val="11"/>
      <name val="Times New Roman"/>
      <family val="1"/>
    </font>
    <font>
      <b/>
      <u/>
      <sz val="10"/>
      <name val="Arial"/>
      <family val="2"/>
    </font>
    <font>
      <b/>
      <sz val="8"/>
      <name val="Times New Roman"/>
      <family val="1"/>
    </font>
    <font>
      <sz val="8"/>
      <name val="Times New Roman"/>
      <family val="1"/>
    </font>
    <font>
      <b/>
      <sz val="11"/>
      <name val="Arial"/>
      <family val="2"/>
    </font>
    <font>
      <b/>
      <sz val="14"/>
      <name val="Arial"/>
      <family val="2"/>
    </font>
    <font>
      <b/>
      <sz val="9"/>
      <name val="Times New Roman"/>
      <family val="1"/>
    </font>
    <font>
      <sz val="11"/>
      <color theme="1"/>
      <name val="Calibri"/>
      <family val="2"/>
      <scheme val="minor"/>
    </font>
    <font>
      <sz val="12"/>
      <color theme="1"/>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bottom style="medium">
        <color indexed="64"/>
      </bottom>
      <diagonal/>
    </border>
  </borders>
  <cellStyleXfs count="5">
    <xf numFmtId="0" fontId="0" fillId="0" borderId="0"/>
    <xf numFmtId="44" fontId="5" fillId="0" borderId="0" applyFont="0" applyFill="0" applyBorder="0" applyAlignment="0" applyProtection="0"/>
    <xf numFmtId="0" fontId="20" fillId="0" borderId="0"/>
    <xf numFmtId="0" fontId="5" fillId="0" borderId="0"/>
    <xf numFmtId="0" fontId="5" fillId="0" borderId="1"/>
  </cellStyleXfs>
  <cellXfs count="141">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4" fillId="0" borderId="0" xfId="0" applyFont="1" applyProtection="1">
      <protection hidden="1"/>
    </xf>
    <xf numFmtId="0" fontId="5" fillId="0" borderId="0" xfId="0" applyFont="1"/>
    <xf numFmtId="0" fontId="2" fillId="0" borderId="0" xfId="0" quotePrefix="1" applyFont="1" applyProtection="1">
      <protection hidden="1"/>
    </xf>
    <xf numFmtId="0" fontId="2" fillId="0" borderId="0" xfId="0" applyFont="1" applyProtection="1">
      <protection hidden="1"/>
    </xf>
    <xf numFmtId="0" fontId="8" fillId="0" borderId="0" xfId="0" applyFont="1"/>
    <xf numFmtId="0" fontId="9"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3" fontId="9" fillId="0" borderId="0" xfId="0" applyNumberFormat="1" applyFont="1"/>
    <xf numFmtId="43" fontId="10" fillId="0" borderId="0" xfId="0" applyNumberFormat="1" applyFont="1"/>
    <xf numFmtId="0" fontId="11" fillId="0" borderId="0" xfId="0" applyFont="1" applyProtection="1">
      <protection hidden="1"/>
    </xf>
    <xf numFmtId="0" fontId="11" fillId="0" borderId="0" xfId="0" applyFont="1"/>
    <xf numFmtId="0" fontId="12" fillId="0" borderId="0" xfId="0" applyFont="1"/>
    <xf numFmtId="0" fontId="11" fillId="0" borderId="0" xfId="0" applyFont="1" applyAlignment="1" applyProtection="1">
      <alignment wrapText="1"/>
      <protection hidden="1"/>
    </xf>
    <xf numFmtId="164" fontId="9" fillId="0" borderId="0" xfId="0" applyNumberFormat="1" applyFont="1"/>
    <xf numFmtId="0" fontId="5" fillId="0" borderId="2" xfId="3" applyBorder="1" applyAlignment="1" applyProtection="1">
      <alignment horizontal="center" vertical="center"/>
      <protection locked="0"/>
    </xf>
    <xf numFmtId="0" fontId="5" fillId="0" borderId="3" xfId="3" applyBorder="1" applyAlignment="1" applyProtection="1">
      <alignment horizontal="center" vertical="center"/>
      <protection locked="0"/>
    </xf>
    <xf numFmtId="0" fontId="7" fillId="0" borderId="4" xfId="3" applyFont="1" applyBorder="1" applyAlignment="1" applyProtection="1">
      <alignment horizontal="left" vertical="center"/>
      <protection hidden="1"/>
    </xf>
    <xf numFmtId="0" fontId="7" fillId="0" borderId="5" xfId="3" applyFont="1" applyBorder="1" applyAlignment="1" applyProtection="1">
      <alignment horizontal="center" vertical="center"/>
      <protection hidden="1"/>
    </xf>
    <xf numFmtId="0" fontId="7" fillId="0" borderId="6" xfId="3" applyFont="1" applyBorder="1" applyAlignment="1">
      <alignment horizontal="center" vertical="center"/>
    </xf>
    <xf numFmtId="0" fontId="7" fillId="0" borderId="5" xfId="3" applyFont="1" applyBorder="1" applyAlignment="1">
      <alignment horizontal="center" vertical="center"/>
    </xf>
    <xf numFmtId="0" fontId="7" fillId="0" borderId="7" xfId="3" applyFont="1" applyBorder="1" applyAlignment="1" applyProtection="1">
      <alignment horizontal="center" vertical="center"/>
      <protection hidden="1"/>
    </xf>
    <xf numFmtId="0" fontId="20" fillId="0" borderId="0" xfId="2"/>
    <xf numFmtId="0" fontId="16" fillId="0" borderId="0" xfId="2" applyFont="1" applyProtection="1">
      <protection hidden="1"/>
    </xf>
    <xf numFmtId="0" fontId="16" fillId="0" borderId="0" xfId="2" applyFont="1"/>
    <xf numFmtId="0" fontId="15" fillId="0" borderId="0" xfId="2" applyFont="1" applyProtection="1">
      <protection hidden="1"/>
    </xf>
    <xf numFmtId="0" fontId="2" fillId="0" borderId="0" xfId="2" quotePrefix="1" applyFont="1" applyProtection="1">
      <protection hidden="1"/>
    </xf>
    <xf numFmtId="0" fontId="2" fillId="0" borderId="0" xfId="2" applyFont="1" applyProtection="1">
      <protection hidden="1"/>
    </xf>
    <xf numFmtId="0" fontId="3" fillId="0" borderId="0" xfId="2" applyFont="1" applyProtection="1">
      <protection hidden="1"/>
    </xf>
    <xf numFmtId="0" fontId="1" fillId="0" borderId="0" xfId="2" applyFont="1"/>
    <xf numFmtId="0" fontId="15" fillId="0" borderId="0" xfId="2" applyFont="1" applyAlignment="1" applyProtection="1">
      <alignment horizontal="left"/>
      <protection hidden="1"/>
    </xf>
    <xf numFmtId="0" fontId="6" fillId="0" borderId="8" xfId="3" applyFont="1" applyBorder="1" applyAlignment="1" applyProtection="1">
      <alignment horizontal="left" vertical="center"/>
      <protection hidden="1"/>
    </xf>
    <xf numFmtId="0" fontId="21" fillId="0" borderId="9" xfId="0" applyFont="1" applyBorder="1" applyAlignment="1">
      <alignment horizontal="center"/>
    </xf>
    <xf numFmtId="0" fontId="21" fillId="0" borderId="9" xfId="0" applyFont="1" applyBorder="1"/>
    <xf numFmtId="4" fontId="21" fillId="0" borderId="9" xfId="0" applyNumberFormat="1" applyFont="1" applyBorder="1" applyAlignment="1">
      <alignment horizontal="center"/>
    </xf>
    <xf numFmtId="0" fontId="21" fillId="0" borderId="10" xfId="0" applyFont="1" applyBorder="1" applyAlignment="1">
      <alignment horizontal="center"/>
    </xf>
    <xf numFmtId="0" fontId="21" fillId="0" borderId="10" xfId="0" applyFont="1" applyBorder="1"/>
    <xf numFmtId="3" fontId="21" fillId="0" borderId="10" xfId="0" applyNumberFormat="1" applyFont="1" applyBorder="1" applyAlignment="1">
      <alignment horizontal="center"/>
    </xf>
    <xf numFmtId="0" fontId="21" fillId="2" borderId="10" xfId="0" applyFont="1" applyFill="1" applyBorder="1" applyAlignment="1">
      <alignment horizontal="center"/>
    </xf>
    <xf numFmtId="0" fontId="21" fillId="2" borderId="10" xfId="0" applyFont="1" applyFill="1" applyBorder="1"/>
    <xf numFmtId="3" fontId="21" fillId="2" borderId="10" xfId="0" applyNumberFormat="1" applyFont="1" applyFill="1" applyBorder="1" applyAlignment="1">
      <alignment horizontal="center"/>
    </xf>
    <xf numFmtId="0" fontId="10" fillId="0" borderId="10" xfId="0" applyFont="1" applyBorder="1" applyAlignment="1">
      <alignment horizontal="center"/>
    </xf>
    <xf numFmtId="3" fontId="10" fillId="0" borderId="10" xfId="0" applyNumberFormat="1" applyFont="1" applyBorder="1" applyAlignment="1">
      <alignment horizontal="center"/>
    </xf>
    <xf numFmtId="0" fontId="21" fillId="0" borderId="11" xfId="0" applyFont="1" applyBorder="1" applyAlignment="1">
      <alignment horizontal="center"/>
    </xf>
    <xf numFmtId="0" fontId="21" fillId="0" borderId="11" xfId="0" applyFont="1" applyBorder="1"/>
    <xf numFmtId="3" fontId="21" fillId="0" borderId="11" xfId="0" applyNumberFormat="1" applyFont="1" applyBorder="1" applyAlignment="1">
      <alignment horizontal="center"/>
    </xf>
    <xf numFmtId="44" fontId="6" fillId="0" borderId="12" xfId="3" applyNumberFormat="1" applyFont="1" applyBorder="1" applyAlignment="1">
      <alignment horizontal="right"/>
    </xf>
    <xf numFmtId="164" fontId="10" fillId="2" borderId="12" xfId="0" applyNumberFormat="1" applyFont="1" applyFill="1" applyBorder="1"/>
    <xf numFmtId="0" fontId="6" fillId="0" borderId="13" xfId="0" applyFont="1" applyBorder="1" applyAlignment="1">
      <alignment horizontal="center" wrapText="1"/>
    </xf>
    <xf numFmtId="0" fontId="6" fillId="0" borderId="12" xfId="0" applyFont="1" applyBorder="1" applyAlignment="1">
      <alignment horizontal="center" wrapText="1"/>
    </xf>
    <xf numFmtId="0" fontId="6" fillId="0" borderId="12" xfId="0" applyFont="1" applyBorder="1" applyAlignment="1">
      <alignment horizontal="center"/>
    </xf>
    <xf numFmtId="0" fontId="6" fillId="0" borderId="14" xfId="0" applyFont="1" applyBorder="1" applyAlignment="1">
      <alignment horizontal="center"/>
    </xf>
    <xf numFmtId="44" fontId="10" fillId="0" borderId="9" xfId="1" applyFont="1" applyFill="1" applyBorder="1" applyAlignment="1" applyProtection="1">
      <alignment horizontal="left" vertical="center"/>
      <protection locked="0"/>
    </xf>
    <xf numFmtId="44" fontId="10" fillId="0" borderId="9" xfId="1" applyFont="1" applyFill="1" applyBorder="1" applyAlignment="1" applyProtection="1">
      <alignment horizontal="left" vertical="center"/>
    </xf>
    <xf numFmtId="44" fontId="10" fillId="0" borderId="10" xfId="1" applyFont="1" applyFill="1" applyBorder="1" applyAlignment="1" applyProtection="1">
      <alignment horizontal="left" vertical="center"/>
      <protection locked="0"/>
    </xf>
    <xf numFmtId="44" fontId="10" fillId="0" borderId="10" xfId="1" applyFont="1" applyFill="1" applyBorder="1" applyAlignment="1" applyProtection="1">
      <alignment horizontal="left" vertical="center"/>
    </xf>
    <xf numFmtId="44" fontId="10" fillId="0" borderId="11" xfId="1" applyFont="1" applyFill="1" applyBorder="1" applyAlignment="1" applyProtection="1">
      <alignment horizontal="left" vertical="center"/>
      <protection locked="0"/>
    </xf>
    <xf numFmtId="44" fontId="10" fillId="0" borderId="11" xfId="1" applyFont="1" applyFill="1" applyBorder="1" applyAlignment="1" applyProtection="1">
      <alignment horizontal="left" vertical="center"/>
    </xf>
    <xf numFmtId="3" fontId="21" fillId="0" borderId="9" xfId="0" applyNumberFormat="1" applyFont="1" applyBorder="1" applyAlignment="1">
      <alignment horizontal="center"/>
    </xf>
    <xf numFmtId="0" fontId="0" fillId="0" borderId="15" xfId="0" applyBorder="1"/>
    <xf numFmtId="44" fontId="21" fillId="2" borderId="9" xfId="0" applyNumberFormat="1" applyFont="1" applyFill="1" applyBorder="1" applyAlignment="1" applyProtection="1">
      <alignment horizontal="right"/>
      <protection locked="0"/>
    </xf>
    <xf numFmtId="44" fontId="21" fillId="2" borderId="11" xfId="0" applyNumberFormat="1" applyFont="1" applyFill="1" applyBorder="1" applyAlignment="1" applyProtection="1">
      <alignment horizontal="right"/>
      <protection locked="0"/>
    </xf>
    <xf numFmtId="0" fontId="10" fillId="0" borderId="9" xfId="0" applyFont="1" applyBorder="1" applyAlignment="1">
      <alignment horizontal="center"/>
    </xf>
    <xf numFmtId="0" fontId="10" fillId="0" borderId="9" xfId="0" applyFont="1" applyBorder="1" applyAlignment="1">
      <alignment horizontal="left" vertical="center"/>
    </xf>
    <xf numFmtId="3" fontId="10" fillId="0" borderId="9" xfId="0" applyNumberFormat="1" applyFont="1" applyBorder="1" applyAlignment="1">
      <alignment horizontal="center"/>
    </xf>
    <xf numFmtId="0" fontId="10" fillId="0" borderId="10" xfId="0" applyFont="1" applyBorder="1" applyAlignment="1">
      <alignment horizontal="left" vertical="center"/>
    </xf>
    <xf numFmtId="0" fontId="10" fillId="0" borderId="11" xfId="0" applyFont="1" applyBorder="1" applyAlignment="1">
      <alignment horizontal="center"/>
    </xf>
    <xf numFmtId="0" fontId="10" fillId="0" borderId="11" xfId="0" applyFont="1" applyBorder="1" applyAlignment="1">
      <alignment horizontal="left" vertical="center"/>
    </xf>
    <xf numFmtId="3" fontId="10" fillId="0" borderId="11" xfId="0" applyNumberFormat="1" applyFont="1" applyBorder="1" applyAlignment="1">
      <alignment horizontal="center"/>
    </xf>
    <xf numFmtId="44" fontId="10" fillId="0" borderId="9" xfId="0" applyNumberFormat="1" applyFont="1" applyBorder="1"/>
    <xf numFmtId="44" fontId="10" fillId="0" borderId="10" xfId="0" applyNumberFormat="1" applyFont="1" applyBorder="1"/>
    <xf numFmtId="44" fontId="10" fillId="0" borderId="11" xfId="0" applyNumberFormat="1" applyFont="1" applyBorder="1"/>
    <xf numFmtId="44" fontId="10" fillId="2" borderId="12" xfId="0" applyNumberFormat="1" applyFont="1" applyFill="1" applyBorder="1"/>
    <xf numFmtId="0" fontId="0" fillId="0" borderId="4" xfId="0" applyBorder="1"/>
    <xf numFmtId="44" fontId="6" fillId="0" borderId="16" xfId="0" applyNumberFormat="1" applyFont="1" applyBorder="1" applyAlignment="1">
      <alignment horizontal="right"/>
    </xf>
    <xf numFmtId="44" fontId="6" fillId="0" borderId="17" xfId="0" applyNumberFormat="1" applyFont="1" applyBorder="1" applyAlignment="1">
      <alignment horizontal="right"/>
    </xf>
    <xf numFmtId="44" fontId="6" fillId="0" borderId="18" xfId="0" applyNumberFormat="1" applyFont="1" applyBorder="1" applyAlignment="1">
      <alignment horizontal="right"/>
    </xf>
    <xf numFmtId="44" fontId="10" fillId="0" borderId="16" xfId="0" applyNumberFormat="1" applyFont="1" applyBorder="1"/>
    <xf numFmtId="44" fontId="10" fillId="0" borderId="17" xfId="0" applyNumberFormat="1" applyFont="1" applyBorder="1"/>
    <xf numFmtId="164" fontId="6" fillId="0" borderId="12" xfId="2" applyNumberFormat="1" applyFont="1" applyBorder="1"/>
    <xf numFmtId="0" fontId="14" fillId="0" borderId="0" xfId="0" applyFont="1"/>
    <xf numFmtId="0" fontId="5" fillId="0" borderId="0" xfId="0" applyFont="1" applyAlignment="1">
      <alignment horizontal="left"/>
    </xf>
    <xf numFmtId="0" fontId="5" fillId="0" borderId="0" xfId="0" applyFont="1" applyAlignment="1">
      <alignment horizontal="right"/>
    </xf>
    <xf numFmtId="44" fontId="5" fillId="0" borderId="0" xfId="0" applyNumberFormat="1" applyFont="1"/>
    <xf numFmtId="0" fontId="14" fillId="0" borderId="0" xfId="0" applyFont="1" applyAlignment="1">
      <alignment horizontal="left"/>
    </xf>
    <xf numFmtId="0" fontId="2" fillId="0" borderId="0" xfId="0" applyFont="1" applyAlignment="1">
      <alignment wrapText="1"/>
    </xf>
    <xf numFmtId="0" fontId="10" fillId="0" borderId="0" xfId="0" applyFont="1" applyAlignment="1">
      <alignment horizontal="right"/>
    </xf>
    <xf numFmtId="0" fontId="21" fillId="0" borderId="19" xfId="0" applyFont="1" applyBorder="1" applyAlignment="1">
      <alignment horizontal="center"/>
    </xf>
    <xf numFmtId="0" fontId="21" fillId="0" borderId="20" xfId="0" applyFont="1" applyBorder="1" applyAlignment="1">
      <alignment horizontal="center"/>
    </xf>
    <xf numFmtId="0" fontId="21" fillId="0" borderId="20" xfId="0" applyFont="1" applyBorder="1"/>
    <xf numFmtId="4" fontId="21" fillId="0" borderId="21" xfId="0" applyNumberFormat="1" applyFont="1" applyBorder="1" applyAlignment="1">
      <alignment horizontal="center"/>
    </xf>
    <xf numFmtId="0" fontId="21" fillId="0" borderId="22" xfId="0" applyFont="1" applyBorder="1" applyAlignment="1">
      <alignment horizontal="center"/>
    </xf>
    <xf numFmtId="0" fontId="21" fillId="0" borderId="1" xfId="0" applyFont="1" applyBorder="1" applyAlignment="1">
      <alignment horizontal="center"/>
    </xf>
    <xf numFmtId="0" fontId="21" fillId="0" borderId="1" xfId="0" applyFont="1" applyBorder="1"/>
    <xf numFmtId="3" fontId="21" fillId="0" borderId="23" xfId="0" applyNumberFormat="1" applyFont="1" applyBorder="1" applyAlignment="1">
      <alignment horizontal="center"/>
    </xf>
    <xf numFmtId="0" fontId="21" fillId="2" borderId="1" xfId="0" applyFont="1" applyFill="1" applyBorder="1" applyAlignment="1">
      <alignment horizontal="center"/>
    </xf>
    <xf numFmtId="0" fontId="21" fillId="2" borderId="1" xfId="0" applyFont="1" applyFill="1" applyBorder="1"/>
    <xf numFmtId="3" fontId="21" fillId="2" borderId="23" xfId="0" applyNumberFormat="1" applyFont="1" applyFill="1" applyBorder="1" applyAlignment="1">
      <alignment horizontal="center"/>
    </xf>
    <xf numFmtId="0" fontId="10" fillId="0" borderId="1" xfId="0" applyFont="1" applyBorder="1" applyAlignment="1">
      <alignment horizontal="center"/>
    </xf>
    <xf numFmtId="3" fontId="10" fillId="0" borderId="23" xfId="0" applyNumberFormat="1" applyFont="1" applyBorder="1" applyAlignment="1">
      <alignment horizontal="center"/>
    </xf>
    <xf numFmtId="0" fontId="10" fillId="0" borderId="1" xfId="0" applyFont="1" applyBorder="1" applyAlignment="1">
      <alignment horizontal="left" vertical="center"/>
    </xf>
    <xf numFmtId="0" fontId="10" fillId="0" borderId="24" xfId="0" applyFont="1" applyBorder="1" applyAlignment="1">
      <alignment horizontal="center"/>
    </xf>
    <xf numFmtId="0" fontId="10" fillId="0" borderId="24" xfId="0" applyFont="1" applyBorder="1" applyAlignment="1">
      <alignment horizontal="left" vertical="center"/>
    </xf>
    <xf numFmtId="3" fontId="10" fillId="0" borderId="25" xfId="0" applyNumberFormat="1" applyFont="1" applyBorder="1" applyAlignment="1">
      <alignment horizontal="center"/>
    </xf>
    <xf numFmtId="0" fontId="10" fillId="0" borderId="22" xfId="0" applyFont="1" applyBorder="1" applyAlignment="1">
      <alignment horizontal="center"/>
    </xf>
    <xf numFmtId="0" fontId="10" fillId="0" borderId="26" xfId="0" applyFont="1" applyBorder="1" applyAlignment="1">
      <alignment horizontal="center"/>
    </xf>
    <xf numFmtId="0" fontId="10" fillId="0" borderId="27" xfId="3" applyFont="1" applyBorder="1"/>
    <xf numFmtId="0" fontId="6" fillId="0" borderId="0" xfId="0" applyFont="1" applyAlignment="1">
      <alignment horizontal="center"/>
    </xf>
    <xf numFmtId="0" fontId="7" fillId="0" borderId="0" xfId="0" applyFont="1" applyAlignment="1">
      <alignment horizontal="center"/>
    </xf>
    <xf numFmtId="0" fontId="5" fillId="0" borderId="0" xfId="0" applyFont="1" applyAlignment="1">
      <alignment horizontal="left" vertical="top" wrapText="1"/>
    </xf>
    <xf numFmtId="0" fontId="2" fillId="0" borderId="0" xfId="0" applyFont="1" applyAlignment="1" applyProtection="1">
      <alignment horizontal="center"/>
      <protection hidden="1"/>
    </xf>
    <xf numFmtId="0" fontId="17" fillId="0" borderId="0" xfId="0" applyFont="1" applyAlignment="1" applyProtection="1">
      <alignment horizontal="center"/>
      <protection hidden="1"/>
    </xf>
    <xf numFmtId="0" fontId="17" fillId="0" borderId="0" xfId="0" applyFont="1" applyAlignment="1" applyProtection="1">
      <alignment horizontal="center" vertical="top" wrapText="1"/>
      <protection hidden="1"/>
    </xf>
    <xf numFmtId="0" fontId="6" fillId="0" borderId="0" xfId="0" applyFont="1" applyAlignment="1" applyProtection="1">
      <alignment horizontal="center"/>
      <protection hidden="1"/>
    </xf>
    <xf numFmtId="0" fontId="6" fillId="0" borderId="8" xfId="0" applyFont="1" applyBorder="1" applyAlignment="1">
      <alignment horizontal="left"/>
    </xf>
    <xf numFmtId="0" fontId="6" fillId="0" borderId="4" xfId="0" applyFont="1" applyBorder="1" applyAlignment="1">
      <alignment horizontal="left"/>
    </xf>
    <xf numFmtId="0" fontId="6" fillId="0" borderId="15" xfId="0" applyFont="1" applyBorder="1" applyAlignment="1">
      <alignment horizontal="left"/>
    </xf>
    <xf numFmtId="0" fontId="6" fillId="0" borderId="8" xfId="0" applyFont="1" applyBorder="1" applyAlignment="1">
      <alignment horizontal="right"/>
    </xf>
    <xf numFmtId="0" fontId="6" fillId="0" borderId="4" xfId="0" applyFont="1" applyBorder="1" applyAlignment="1">
      <alignment horizontal="right"/>
    </xf>
    <xf numFmtId="0" fontId="6" fillId="0" borderId="15" xfId="0" applyFont="1" applyBorder="1" applyAlignment="1">
      <alignment horizontal="right"/>
    </xf>
    <xf numFmtId="0" fontId="6" fillId="0" borderId="28" xfId="0" applyFont="1" applyBorder="1" applyAlignment="1" applyProtection="1">
      <alignment horizontal="left"/>
      <protection hidden="1"/>
    </xf>
    <xf numFmtId="0" fontId="6" fillId="0" borderId="2" xfId="0" applyFont="1" applyBorder="1" applyAlignment="1" applyProtection="1">
      <alignment horizontal="left"/>
      <protection hidden="1"/>
    </xf>
    <xf numFmtId="0" fontId="6" fillId="0" borderId="8" xfId="3" applyFont="1" applyBorder="1" applyAlignment="1">
      <alignment horizontal="right" indent="1"/>
    </xf>
    <xf numFmtId="0" fontId="6" fillId="0" borderId="4" xfId="3" applyFont="1" applyBorder="1" applyAlignment="1">
      <alignment horizontal="right" indent="1"/>
    </xf>
    <xf numFmtId="0" fontId="6" fillId="0" borderId="15" xfId="3" applyFont="1" applyBorder="1" applyAlignment="1">
      <alignment horizontal="right" indent="1"/>
    </xf>
    <xf numFmtId="0" fontId="6" fillId="0" borderId="8" xfId="2" applyFont="1" applyBorder="1" applyAlignment="1">
      <alignment horizontal="right" vertical="center" wrapText="1"/>
    </xf>
    <xf numFmtId="0" fontId="6" fillId="0" borderId="4" xfId="2" applyFont="1" applyBorder="1" applyAlignment="1">
      <alignment horizontal="right" vertical="center" wrapText="1"/>
    </xf>
    <xf numFmtId="0" fontId="6" fillId="0" borderId="15" xfId="2" applyFont="1" applyBorder="1" applyAlignment="1">
      <alignment horizontal="right" vertical="center" wrapText="1"/>
    </xf>
    <xf numFmtId="0" fontId="6" fillId="0" borderId="8" xfId="0" applyFont="1" applyBorder="1" applyAlignment="1" applyProtection="1">
      <alignment horizontal="left"/>
      <protection hidden="1"/>
    </xf>
    <xf numFmtId="0" fontId="6" fillId="0" borderId="4" xfId="0" applyFont="1" applyBorder="1" applyAlignment="1" applyProtection="1">
      <alignment horizontal="left"/>
      <protection hidden="1"/>
    </xf>
    <xf numFmtId="0" fontId="2" fillId="0" borderId="0" xfId="0" applyFont="1" applyAlignment="1">
      <alignment horizontal="right" wrapText="1"/>
    </xf>
    <xf numFmtId="0" fontId="7" fillId="0" borderId="0" xfId="0" applyFont="1" applyAlignment="1" applyProtection="1">
      <alignment horizontal="center"/>
      <protection hidden="1"/>
    </xf>
    <xf numFmtId="0" fontId="7" fillId="0" borderId="0" xfId="0" applyFont="1" applyAlignment="1" applyProtection="1">
      <alignment horizontal="center" wrapText="1"/>
      <protection hidden="1"/>
    </xf>
    <xf numFmtId="0" fontId="7" fillId="0" borderId="29" xfId="0" applyFont="1" applyBorder="1" applyAlignment="1" applyProtection="1">
      <alignment horizontal="center"/>
      <protection hidden="1"/>
    </xf>
  </cellXfs>
  <cellStyles count="5">
    <cellStyle name="Currency 2" xfId="1" xr:uid="{824207AD-8BF7-4B99-AAD9-3900436549B8}"/>
    <cellStyle name="Normal" xfId="0" builtinId="0"/>
    <cellStyle name="Normal 2" xfId="2" xr:uid="{340A7B86-5A5C-46FD-9DD3-24B4FBAB484F}"/>
    <cellStyle name="Normal 3 3" xfId="3" xr:uid="{C7B1B6BC-E948-4FA0-B6EF-A4C28C6BA289}"/>
    <cellStyle name="Normal 3 3 2" xfId="4" xr:uid="{177774CF-D1E2-4593-AC6B-5B8B8C1D84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1948D-3A29-4454-B81F-DB41974FDD9F}">
  <dimension ref="A1:N33"/>
  <sheetViews>
    <sheetView topLeftCell="A6" zoomScaleNormal="100" zoomScaleSheetLayoutView="100" workbookViewId="0">
      <selection activeCell="G8" sqref="G8"/>
    </sheetView>
  </sheetViews>
  <sheetFormatPr defaultRowHeight="12.75" x14ac:dyDescent="0.2"/>
  <sheetData>
    <row r="1" spans="1:14" ht="15.75" x14ac:dyDescent="0.25">
      <c r="A1" s="114" t="s">
        <v>65</v>
      </c>
      <c r="B1" s="114"/>
      <c r="C1" s="114"/>
      <c r="D1" s="114"/>
      <c r="E1" s="114"/>
      <c r="F1" s="114"/>
      <c r="G1" s="114"/>
      <c r="H1" s="114"/>
      <c r="I1" s="114"/>
      <c r="J1" s="114"/>
      <c r="K1" s="114"/>
      <c r="L1" s="114"/>
      <c r="M1" s="114"/>
      <c r="N1" s="114"/>
    </row>
    <row r="2" spans="1:14" x14ac:dyDescent="0.2">
      <c r="A2" s="115" t="s">
        <v>197</v>
      </c>
      <c r="B2" s="115"/>
      <c r="C2" s="115"/>
      <c r="D2" s="115"/>
      <c r="E2" s="115"/>
      <c r="F2" s="115"/>
      <c r="G2" s="115"/>
      <c r="H2" s="115"/>
      <c r="I2" s="115"/>
      <c r="J2" s="115"/>
      <c r="K2" s="115"/>
      <c r="L2" s="115"/>
      <c r="M2" s="115"/>
      <c r="N2" s="115"/>
    </row>
    <row r="3" spans="1:14" x14ac:dyDescent="0.2">
      <c r="A3" s="115" t="s">
        <v>124</v>
      </c>
      <c r="B3" s="115"/>
      <c r="C3" s="115"/>
      <c r="D3" s="115"/>
      <c r="E3" s="115"/>
      <c r="F3" s="115"/>
      <c r="G3" s="115"/>
      <c r="H3" s="115"/>
      <c r="I3" s="115"/>
      <c r="J3" s="115"/>
      <c r="K3" s="115"/>
      <c r="L3" s="115"/>
      <c r="M3" s="115"/>
      <c r="N3" s="115"/>
    </row>
    <row r="4" spans="1:14" x14ac:dyDescent="0.2">
      <c r="A4" s="115" t="s">
        <v>267</v>
      </c>
      <c r="B4" s="115"/>
      <c r="C4" s="115"/>
      <c r="D4" s="115"/>
      <c r="E4" s="115"/>
      <c r="F4" s="115"/>
      <c r="G4" s="115"/>
      <c r="H4" s="115"/>
      <c r="I4" s="115"/>
      <c r="J4" s="115"/>
      <c r="K4" s="115"/>
      <c r="L4" s="115"/>
      <c r="M4" s="115"/>
      <c r="N4" s="115"/>
    </row>
    <row r="8" spans="1:14" x14ac:dyDescent="0.2">
      <c r="A8" s="87" t="s">
        <v>49</v>
      </c>
      <c r="B8" s="5"/>
      <c r="C8" s="5"/>
      <c r="D8" s="5"/>
      <c r="E8" s="5"/>
      <c r="F8" s="5"/>
      <c r="G8" s="5"/>
      <c r="H8" s="5"/>
      <c r="I8" s="5"/>
      <c r="J8" s="5"/>
      <c r="K8" s="5"/>
      <c r="L8" s="5"/>
      <c r="M8" s="5"/>
      <c r="N8" s="5"/>
    </row>
    <row r="9" spans="1:14" x14ac:dyDescent="0.2">
      <c r="A9" s="5" t="s">
        <v>50</v>
      </c>
      <c r="B9" s="5"/>
      <c r="C9" s="5"/>
      <c r="D9" s="5"/>
      <c r="E9" s="5"/>
      <c r="F9" s="5"/>
      <c r="G9" s="5"/>
      <c r="H9" s="5"/>
      <c r="I9" s="5"/>
      <c r="J9" s="5"/>
      <c r="K9" s="5"/>
      <c r="L9" s="5"/>
      <c r="M9" s="5"/>
      <c r="N9" s="5"/>
    </row>
    <row r="10" spans="1:14" x14ac:dyDescent="0.2">
      <c r="A10" s="5" t="s">
        <v>51</v>
      </c>
      <c r="B10" s="5"/>
      <c r="C10" s="5"/>
      <c r="D10" s="5"/>
      <c r="E10" s="5"/>
      <c r="F10" s="5"/>
      <c r="G10" s="5"/>
      <c r="H10" s="5"/>
      <c r="I10" s="5"/>
      <c r="J10" s="5"/>
      <c r="K10" s="5"/>
      <c r="L10" s="5"/>
      <c r="M10" s="5"/>
      <c r="N10" s="5"/>
    </row>
    <row r="11" spans="1:14" x14ac:dyDescent="0.2">
      <c r="A11" s="5" t="s">
        <v>52</v>
      </c>
      <c r="B11" s="5"/>
      <c r="C11" s="5"/>
      <c r="D11" s="5"/>
      <c r="E11" s="5"/>
      <c r="F11" s="5"/>
      <c r="G11" s="5"/>
      <c r="H11" s="5"/>
      <c r="I11" s="5"/>
      <c r="J11" s="5"/>
      <c r="K11" s="5"/>
      <c r="L11" s="5"/>
      <c r="M11" s="5"/>
      <c r="N11" s="5"/>
    </row>
    <row r="12" spans="1:14" x14ac:dyDescent="0.2">
      <c r="A12" s="88" t="s">
        <v>53</v>
      </c>
      <c r="B12" s="5"/>
      <c r="C12" s="5"/>
      <c r="D12" s="5"/>
      <c r="E12" s="5"/>
      <c r="F12" s="5"/>
      <c r="G12" s="5"/>
      <c r="H12" s="5"/>
      <c r="I12" s="5"/>
      <c r="J12" s="5"/>
      <c r="K12" s="5"/>
      <c r="L12" s="5"/>
      <c r="M12" s="5"/>
      <c r="N12" s="5"/>
    </row>
    <row r="13" spans="1:14" x14ac:dyDescent="0.2">
      <c r="A13" s="88" t="s">
        <v>54</v>
      </c>
      <c r="B13" s="5"/>
      <c r="C13" s="5"/>
      <c r="D13" s="5"/>
      <c r="E13" s="5"/>
      <c r="F13" s="5"/>
      <c r="G13" s="5"/>
      <c r="H13" s="5"/>
      <c r="I13" s="5"/>
      <c r="J13" s="5"/>
      <c r="K13" s="5"/>
      <c r="L13" s="5"/>
      <c r="M13" s="5"/>
      <c r="N13" s="5"/>
    </row>
    <row r="14" spans="1:14" x14ac:dyDescent="0.2">
      <c r="A14" s="88" t="s">
        <v>55</v>
      </c>
      <c r="B14" s="5"/>
      <c r="C14" s="5"/>
      <c r="D14" s="5"/>
      <c r="E14" s="5"/>
      <c r="F14" s="5"/>
      <c r="G14" s="5"/>
      <c r="H14" s="5"/>
      <c r="I14" s="5"/>
      <c r="J14" s="5"/>
      <c r="K14" s="5"/>
      <c r="L14" s="5"/>
      <c r="M14" s="5"/>
      <c r="N14" s="5"/>
    </row>
    <row r="15" spans="1:14" x14ac:dyDescent="0.2">
      <c r="A15" s="88" t="s">
        <v>56</v>
      </c>
      <c r="B15" s="5"/>
      <c r="C15" s="5"/>
      <c r="D15" s="5"/>
      <c r="E15" s="5"/>
      <c r="F15" s="5"/>
      <c r="G15" s="5"/>
      <c r="H15" s="5"/>
      <c r="I15" s="5"/>
      <c r="J15" s="5"/>
      <c r="K15" s="5"/>
      <c r="L15" s="5"/>
      <c r="M15" s="5"/>
      <c r="N15" s="5"/>
    </row>
    <row r="16" spans="1:14" x14ac:dyDescent="0.2">
      <c r="A16" s="88"/>
      <c r="B16" s="5"/>
      <c r="C16" s="5"/>
      <c r="D16" s="5"/>
      <c r="E16" s="5"/>
      <c r="F16" s="5"/>
      <c r="G16" s="5"/>
      <c r="H16" s="5"/>
      <c r="I16" s="5"/>
      <c r="J16" s="5"/>
      <c r="K16" s="5"/>
      <c r="L16" s="5"/>
      <c r="M16" s="5"/>
      <c r="N16" s="5"/>
    </row>
    <row r="17" spans="1:14" x14ac:dyDescent="0.2">
      <c r="A17" s="87" t="s">
        <v>57</v>
      </c>
      <c r="B17" s="5"/>
      <c r="C17" s="5"/>
      <c r="D17" s="5"/>
      <c r="E17" s="5"/>
      <c r="F17" s="5"/>
      <c r="G17" s="5"/>
      <c r="H17" s="5"/>
      <c r="I17" s="5"/>
      <c r="J17" s="5"/>
      <c r="K17" s="5"/>
      <c r="L17" s="5"/>
      <c r="M17" s="5"/>
      <c r="N17" s="5"/>
    </row>
    <row r="18" spans="1:14" x14ac:dyDescent="0.2">
      <c r="A18" s="5" t="s">
        <v>58</v>
      </c>
      <c r="B18" s="5"/>
      <c r="C18" s="5"/>
      <c r="D18" s="5"/>
      <c r="E18" s="5"/>
      <c r="F18" s="5"/>
      <c r="G18" s="5"/>
      <c r="H18" s="5"/>
      <c r="I18" s="5"/>
      <c r="J18" s="5"/>
      <c r="K18" s="5"/>
      <c r="L18" s="5"/>
      <c r="M18" s="5"/>
      <c r="N18" s="5"/>
    </row>
    <row r="19" spans="1:14" x14ac:dyDescent="0.2">
      <c r="A19" s="89"/>
      <c r="B19" s="5"/>
      <c r="C19" s="5"/>
      <c r="D19" s="5"/>
      <c r="E19" s="5"/>
      <c r="F19" s="5"/>
      <c r="G19" s="5"/>
      <c r="H19" s="5"/>
      <c r="I19" s="5"/>
      <c r="J19" s="5"/>
      <c r="K19" s="5"/>
      <c r="L19" s="5"/>
      <c r="M19" s="5"/>
      <c r="N19" s="5"/>
    </row>
    <row r="20" spans="1:14" x14ac:dyDescent="0.2">
      <c r="A20" s="87"/>
      <c r="B20" s="5"/>
      <c r="C20" s="5"/>
      <c r="D20" s="5"/>
      <c r="E20" s="5"/>
      <c r="F20" s="5"/>
      <c r="G20" s="5"/>
      <c r="H20" s="5"/>
      <c r="I20" s="5"/>
      <c r="J20" s="5"/>
      <c r="K20" s="5"/>
      <c r="L20" s="5"/>
      <c r="M20" s="5"/>
      <c r="N20" s="5"/>
    </row>
    <row r="21" spans="1:14" x14ac:dyDescent="0.2">
      <c r="A21" s="90"/>
      <c r="B21" s="5"/>
      <c r="C21" s="5"/>
      <c r="D21" s="5"/>
      <c r="E21" s="5"/>
      <c r="F21" s="5"/>
      <c r="G21" s="5"/>
      <c r="H21" s="5"/>
      <c r="I21" s="5"/>
      <c r="J21" s="5"/>
      <c r="K21" s="5"/>
      <c r="L21" s="5"/>
      <c r="M21" s="5"/>
      <c r="N21" s="5"/>
    </row>
    <row r="22" spans="1:14" x14ac:dyDescent="0.2">
      <c r="A22" s="90"/>
      <c r="B22" s="5"/>
      <c r="C22" s="5"/>
      <c r="D22" s="5"/>
      <c r="E22" s="5"/>
      <c r="F22" s="5"/>
      <c r="G22" s="5"/>
      <c r="H22" s="5"/>
      <c r="I22" s="5"/>
      <c r="J22" s="5"/>
      <c r="K22" s="5"/>
      <c r="L22" s="5"/>
      <c r="M22" s="5"/>
      <c r="N22" s="5"/>
    </row>
    <row r="23" spans="1:14" x14ac:dyDescent="0.2">
      <c r="A23" s="90"/>
      <c r="B23" s="5"/>
      <c r="C23" s="5"/>
      <c r="D23" s="5"/>
      <c r="E23" s="5"/>
      <c r="F23" s="5"/>
      <c r="G23" s="5"/>
      <c r="H23" s="5"/>
      <c r="I23" s="5"/>
      <c r="J23" s="5"/>
      <c r="K23" s="5"/>
      <c r="L23" s="5"/>
      <c r="M23" s="5"/>
      <c r="N23" s="5"/>
    </row>
    <row r="24" spans="1:14" x14ac:dyDescent="0.2">
      <c r="A24" s="5"/>
      <c r="B24" s="5"/>
      <c r="C24" s="5"/>
      <c r="D24" s="5"/>
      <c r="E24" s="5"/>
      <c r="F24" s="5"/>
      <c r="G24" s="5"/>
      <c r="H24" s="5"/>
      <c r="I24" s="5"/>
      <c r="J24" s="5"/>
      <c r="K24" s="5"/>
      <c r="L24" s="5"/>
      <c r="M24" s="5"/>
      <c r="N24" s="5"/>
    </row>
    <row r="25" spans="1:14" x14ac:dyDescent="0.2">
      <c r="A25" s="91" t="s">
        <v>59</v>
      </c>
      <c r="B25" s="5"/>
      <c r="C25" s="5"/>
      <c r="D25" s="5"/>
      <c r="E25" s="5"/>
      <c r="F25" s="5"/>
      <c r="G25" s="5"/>
      <c r="H25" s="5"/>
      <c r="I25" s="5"/>
      <c r="J25" s="5"/>
      <c r="K25" s="5"/>
      <c r="L25" s="5"/>
      <c r="M25" s="5"/>
      <c r="N25" s="5"/>
    </row>
    <row r="26" spans="1:14" x14ac:dyDescent="0.2">
      <c r="A26" s="88"/>
      <c r="B26" s="5"/>
      <c r="C26" s="5"/>
      <c r="D26" s="5"/>
      <c r="E26" s="5"/>
      <c r="F26" s="5"/>
      <c r="G26" s="5"/>
      <c r="H26" s="5"/>
      <c r="I26" s="5"/>
      <c r="J26" s="5"/>
      <c r="K26" s="5"/>
      <c r="L26" s="5"/>
      <c r="M26" s="5"/>
      <c r="N26" s="5"/>
    </row>
    <row r="27" spans="1:14" x14ac:dyDescent="0.2">
      <c r="A27" s="116" t="s">
        <v>355</v>
      </c>
      <c r="B27" s="116"/>
      <c r="C27" s="116"/>
      <c r="D27" s="116"/>
      <c r="E27" s="116"/>
      <c r="F27" s="116"/>
      <c r="G27" s="116"/>
      <c r="H27" s="116"/>
      <c r="I27" s="116"/>
      <c r="J27" s="116"/>
      <c r="K27" s="116"/>
      <c r="L27" s="116"/>
      <c r="M27" s="116"/>
      <c r="N27" s="116"/>
    </row>
    <row r="28" spans="1:14" x14ac:dyDescent="0.2">
      <c r="A28" s="116"/>
      <c r="B28" s="116"/>
      <c r="C28" s="116"/>
      <c r="D28" s="116"/>
      <c r="E28" s="116"/>
      <c r="F28" s="116"/>
      <c r="G28" s="116"/>
      <c r="H28" s="116"/>
      <c r="I28" s="116"/>
      <c r="J28" s="116"/>
      <c r="K28" s="116"/>
      <c r="L28" s="116"/>
      <c r="M28" s="116"/>
      <c r="N28" s="116"/>
    </row>
    <row r="29" spans="1:14" x14ac:dyDescent="0.2">
      <c r="A29" s="116"/>
      <c r="B29" s="116"/>
      <c r="C29" s="116"/>
      <c r="D29" s="116"/>
      <c r="E29" s="116"/>
      <c r="F29" s="116"/>
      <c r="G29" s="116"/>
      <c r="H29" s="116"/>
      <c r="I29" s="116"/>
      <c r="J29" s="116"/>
      <c r="K29" s="116"/>
      <c r="L29" s="116"/>
      <c r="M29" s="116"/>
      <c r="N29" s="116"/>
    </row>
    <row r="30" spans="1:14" x14ac:dyDescent="0.2">
      <c r="A30" s="116"/>
      <c r="B30" s="116"/>
      <c r="C30" s="116"/>
      <c r="D30" s="116"/>
      <c r="E30" s="116"/>
      <c r="F30" s="116"/>
      <c r="G30" s="116"/>
      <c r="H30" s="116"/>
      <c r="I30" s="116"/>
      <c r="J30" s="116"/>
      <c r="K30" s="116"/>
      <c r="L30" s="116"/>
      <c r="M30" s="116"/>
      <c r="N30" s="116"/>
    </row>
    <row r="31" spans="1:14" x14ac:dyDescent="0.2">
      <c r="A31" s="116"/>
      <c r="B31" s="116"/>
      <c r="C31" s="116"/>
      <c r="D31" s="116"/>
      <c r="E31" s="116"/>
      <c r="F31" s="116"/>
      <c r="G31" s="116"/>
      <c r="H31" s="116"/>
      <c r="I31" s="116"/>
      <c r="J31" s="116"/>
      <c r="K31" s="116"/>
      <c r="L31" s="116"/>
      <c r="M31" s="116"/>
      <c r="N31" s="116"/>
    </row>
    <row r="32" spans="1:14" x14ac:dyDescent="0.2">
      <c r="A32" s="116"/>
      <c r="B32" s="116"/>
      <c r="C32" s="116"/>
      <c r="D32" s="116"/>
      <c r="E32" s="116"/>
      <c r="F32" s="116"/>
      <c r="G32" s="116"/>
      <c r="H32" s="116"/>
      <c r="I32" s="116"/>
      <c r="J32" s="116"/>
      <c r="K32" s="116"/>
      <c r="L32" s="116"/>
      <c r="M32" s="116"/>
      <c r="N32" s="116"/>
    </row>
    <row r="33" spans="1:14" x14ac:dyDescent="0.2">
      <c r="A33" s="116"/>
      <c r="B33" s="116"/>
      <c r="C33" s="116"/>
      <c r="D33" s="116"/>
      <c r="E33" s="116"/>
      <c r="F33" s="116"/>
      <c r="G33" s="116"/>
      <c r="H33" s="116"/>
      <c r="I33" s="116"/>
      <c r="J33" s="116"/>
      <c r="K33" s="116"/>
      <c r="L33" s="116"/>
      <c r="M33" s="116"/>
      <c r="N33" s="116"/>
    </row>
  </sheetData>
  <mergeCells count="5">
    <mergeCell ref="A1:N1"/>
    <mergeCell ref="A2:N2"/>
    <mergeCell ref="A27:N33"/>
    <mergeCell ref="A3:N3"/>
    <mergeCell ref="A4:N4"/>
  </mergeCells>
  <phoneticPr fontId="0" type="noConversion"/>
  <pageMargins left="0.75" right="0.75" top="1" bottom="1" header="0.5" footer="0.5"/>
  <pageSetup scale="70" orientation="portrait"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FDA68-E52D-474B-9092-592CE13FE41D}">
  <dimension ref="A1:K49"/>
  <sheetViews>
    <sheetView tabSelected="1" zoomScaleNormal="100" zoomScaleSheetLayoutView="100" workbookViewId="0">
      <selection activeCell="H45" sqref="H45"/>
    </sheetView>
  </sheetViews>
  <sheetFormatPr defaultRowHeight="12.75" x14ac:dyDescent="0.2"/>
  <cols>
    <col min="10" max="10" width="21.42578125" customWidth="1"/>
  </cols>
  <sheetData>
    <row r="1" spans="1:11" ht="15" x14ac:dyDescent="0.25">
      <c r="A1" s="118" t="s">
        <v>0</v>
      </c>
      <c r="B1" s="118"/>
      <c r="C1" s="118"/>
      <c r="D1" s="118"/>
      <c r="E1" s="118"/>
      <c r="F1" s="118"/>
      <c r="G1" s="118"/>
      <c r="H1" s="118"/>
      <c r="I1" s="118"/>
      <c r="J1" s="118"/>
    </row>
    <row r="2" spans="1:11" ht="15" x14ac:dyDescent="0.25">
      <c r="A2" s="118" t="s">
        <v>197</v>
      </c>
      <c r="B2" s="118"/>
      <c r="C2" s="118"/>
      <c r="D2" s="118"/>
      <c r="E2" s="118"/>
      <c r="F2" s="118"/>
      <c r="G2" s="118"/>
      <c r="H2" s="118"/>
      <c r="I2" s="118"/>
      <c r="J2" s="118"/>
    </row>
    <row r="3" spans="1:11" ht="15.75" customHeight="1" x14ac:dyDescent="0.2">
      <c r="A3" s="119" t="s">
        <v>124</v>
      </c>
      <c r="B3" s="119"/>
      <c r="C3" s="119"/>
      <c r="D3" s="119"/>
      <c r="E3" s="119"/>
      <c r="F3" s="119"/>
      <c r="G3" s="119"/>
      <c r="H3" s="119"/>
      <c r="I3" s="119"/>
      <c r="J3" s="119"/>
    </row>
    <row r="4" spans="1:11" ht="15.75" customHeight="1" x14ac:dyDescent="0.2">
      <c r="A4" s="119" t="s">
        <v>267</v>
      </c>
      <c r="B4" s="119"/>
      <c r="C4" s="119"/>
      <c r="D4" s="119"/>
      <c r="E4" s="119"/>
      <c r="F4" s="119"/>
      <c r="G4" s="119"/>
      <c r="H4" s="119"/>
      <c r="I4" s="119"/>
      <c r="J4" s="119"/>
    </row>
    <row r="5" spans="1:11" ht="15.75" x14ac:dyDescent="0.25">
      <c r="A5" s="1"/>
      <c r="B5" s="117"/>
      <c r="C5" s="117"/>
      <c r="D5" s="117"/>
      <c r="E5" s="117"/>
      <c r="F5" s="117"/>
      <c r="G5" s="117"/>
      <c r="H5" s="117"/>
      <c r="I5" s="117"/>
      <c r="J5" s="117"/>
    </row>
    <row r="6" spans="1:11" x14ac:dyDescent="0.2">
      <c r="A6" s="1"/>
      <c r="B6" s="1"/>
      <c r="C6" s="1"/>
      <c r="D6" s="1"/>
      <c r="E6" s="1"/>
      <c r="F6" s="1"/>
      <c r="G6" s="1"/>
      <c r="H6" s="1"/>
      <c r="I6" s="1"/>
      <c r="J6" s="1"/>
    </row>
    <row r="7" spans="1:11" x14ac:dyDescent="0.2">
      <c r="A7" s="1"/>
      <c r="B7" s="1"/>
      <c r="C7" s="1"/>
      <c r="D7" s="1"/>
      <c r="E7" s="1"/>
      <c r="F7" s="1"/>
      <c r="G7" s="1"/>
      <c r="H7" s="1"/>
      <c r="I7" s="1"/>
      <c r="J7" s="1"/>
    </row>
    <row r="8" spans="1:11" x14ac:dyDescent="0.2">
      <c r="A8" s="1"/>
      <c r="B8" s="1"/>
      <c r="C8" s="1"/>
      <c r="D8" s="1"/>
      <c r="E8" s="1"/>
      <c r="F8" s="1"/>
      <c r="G8" s="1"/>
      <c r="H8" s="1"/>
      <c r="I8" s="1"/>
      <c r="J8" s="1"/>
    </row>
    <row r="9" spans="1:11" x14ac:dyDescent="0.2">
      <c r="A9" s="1"/>
      <c r="B9" s="1"/>
      <c r="C9" s="1"/>
      <c r="D9" s="1"/>
      <c r="E9" s="1"/>
      <c r="F9" s="1"/>
      <c r="G9" s="1"/>
      <c r="H9" s="1"/>
      <c r="I9" s="1"/>
      <c r="J9" s="1"/>
    </row>
    <row r="10" spans="1:11" x14ac:dyDescent="0.2">
      <c r="A10" s="1"/>
      <c r="B10" s="1"/>
      <c r="C10" s="1"/>
      <c r="D10" s="1"/>
      <c r="E10" s="1"/>
      <c r="F10" s="1"/>
      <c r="G10" s="1"/>
      <c r="H10" s="1"/>
      <c r="I10" s="1"/>
      <c r="J10" s="1"/>
    </row>
    <row r="11" spans="1:11" ht="15" x14ac:dyDescent="0.25">
      <c r="A11" s="17" t="s">
        <v>63</v>
      </c>
      <c r="B11" s="17"/>
      <c r="C11" s="17"/>
      <c r="D11" s="17"/>
      <c r="E11" s="17"/>
      <c r="F11" s="17"/>
      <c r="G11" s="17"/>
      <c r="H11" s="17"/>
      <c r="I11" s="18"/>
      <c r="J11" s="18"/>
      <c r="K11" s="19"/>
    </row>
    <row r="12" spans="1:11" ht="15" x14ac:dyDescent="0.25">
      <c r="A12" s="17" t="s">
        <v>1</v>
      </c>
      <c r="B12" s="17"/>
      <c r="C12" s="17"/>
      <c r="D12" s="17"/>
      <c r="E12" s="17"/>
      <c r="F12" s="17"/>
      <c r="G12" s="17"/>
      <c r="H12" s="17"/>
      <c r="I12" s="18"/>
      <c r="J12" s="18"/>
      <c r="K12" s="19"/>
    </row>
    <row r="13" spans="1:11" ht="15" x14ac:dyDescent="0.25">
      <c r="A13" s="17"/>
      <c r="B13" s="17"/>
      <c r="C13" s="17"/>
      <c r="D13" s="17"/>
      <c r="E13" s="17"/>
      <c r="F13" s="17"/>
      <c r="G13" s="17"/>
      <c r="H13" s="17"/>
      <c r="I13" s="18"/>
      <c r="J13" s="18"/>
      <c r="K13" s="19"/>
    </row>
    <row r="14" spans="1:11" ht="15" x14ac:dyDescent="0.25">
      <c r="A14" s="17" t="s">
        <v>2</v>
      </c>
      <c r="B14" s="17"/>
      <c r="C14" s="17"/>
      <c r="D14" s="17"/>
      <c r="E14" s="17"/>
      <c r="F14" s="17"/>
      <c r="G14" s="17"/>
      <c r="H14" s="17"/>
      <c r="I14" s="18"/>
      <c r="J14" s="18"/>
      <c r="K14" s="19"/>
    </row>
    <row r="15" spans="1:11" ht="15" x14ac:dyDescent="0.25">
      <c r="A15" s="17" t="s">
        <v>3</v>
      </c>
      <c r="B15" s="17"/>
      <c r="C15" s="17"/>
      <c r="D15" s="17"/>
      <c r="E15" s="17"/>
      <c r="F15" s="17"/>
      <c r="G15" s="17"/>
      <c r="H15" s="17"/>
      <c r="I15" s="18"/>
      <c r="J15" s="18"/>
      <c r="K15" s="19"/>
    </row>
    <row r="16" spans="1:11" ht="15" x14ac:dyDescent="0.25">
      <c r="A16" s="17"/>
      <c r="B16" s="17"/>
      <c r="C16" s="17"/>
      <c r="D16" s="17"/>
      <c r="E16" s="17"/>
      <c r="F16" s="17"/>
      <c r="G16" s="17"/>
      <c r="H16" s="17"/>
      <c r="I16" s="18"/>
      <c r="J16" s="18"/>
      <c r="K16" s="19"/>
    </row>
    <row r="17" spans="1:11" ht="15" x14ac:dyDescent="0.25">
      <c r="A17" s="17" t="s">
        <v>4</v>
      </c>
      <c r="B17" s="17"/>
      <c r="C17" s="17"/>
      <c r="D17" s="17"/>
      <c r="E17" s="17"/>
      <c r="F17" s="17"/>
      <c r="G17" s="17"/>
      <c r="H17" s="17"/>
      <c r="I17" s="18"/>
      <c r="J17" s="18"/>
      <c r="K17" s="19"/>
    </row>
    <row r="18" spans="1:11" ht="15" x14ac:dyDescent="0.25">
      <c r="A18" s="17" t="s">
        <v>5</v>
      </c>
      <c r="B18" s="17"/>
      <c r="C18" s="17"/>
      <c r="D18" s="17"/>
      <c r="E18" s="17"/>
      <c r="F18" s="17"/>
      <c r="G18" s="17"/>
      <c r="H18" s="17"/>
      <c r="I18" s="18"/>
      <c r="J18" s="18"/>
      <c r="K18" s="19"/>
    </row>
    <row r="19" spans="1:11" ht="15" x14ac:dyDescent="0.25">
      <c r="A19" s="17" t="s">
        <v>6</v>
      </c>
      <c r="B19" s="17"/>
      <c r="C19" s="17"/>
      <c r="D19" s="17"/>
      <c r="E19" s="17"/>
      <c r="F19" s="17"/>
      <c r="G19" s="17"/>
      <c r="H19" s="17"/>
      <c r="I19" s="18"/>
      <c r="J19" s="18"/>
      <c r="K19" s="19"/>
    </row>
    <row r="20" spans="1:11" ht="15" x14ac:dyDescent="0.25">
      <c r="A20" s="17" t="s">
        <v>7</v>
      </c>
      <c r="B20" s="17"/>
      <c r="C20" s="17"/>
      <c r="D20" s="17"/>
      <c r="E20" s="17"/>
      <c r="F20" s="17"/>
      <c r="G20" s="17"/>
      <c r="H20" s="17"/>
      <c r="I20" s="18"/>
      <c r="J20" s="18"/>
      <c r="K20" s="19"/>
    </row>
    <row r="21" spans="1:11" ht="15" x14ac:dyDescent="0.25">
      <c r="A21" s="17"/>
      <c r="B21" s="17"/>
      <c r="C21" s="17"/>
      <c r="D21" s="17"/>
      <c r="E21" s="17"/>
      <c r="F21" s="17"/>
      <c r="G21" s="17"/>
      <c r="H21" s="17"/>
      <c r="I21" s="18"/>
      <c r="J21" s="18"/>
      <c r="K21" s="19"/>
    </row>
    <row r="22" spans="1:11" ht="15" x14ac:dyDescent="0.25">
      <c r="A22" s="17" t="s">
        <v>8</v>
      </c>
      <c r="B22" s="17"/>
      <c r="C22" s="17"/>
      <c r="D22" s="17"/>
      <c r="E22" s="17"/>
      <c r="F22" s="17"/>
      <c r="G22" s="17"/>
      <c r="H22" s="17"/>
      <c r="I22" s="18"/>
      <c r="J22" s="18"/>
      <c r="K22" s="19"/>
    </row>
    <row r="23" spans="1:11" ht="15" x14ac:dyDescent="0.25">
      <c r="A23" s="17" t="s">
        <v>9</v>
      </c>
      <c r="B23" s="17"/>
      <c r="C23" s="17"/>
      <c r="D23" s="17"/>
      <c r="E23" s="17"/>
      <c r="F23" s="17"/>
      <c r="G23" s="17"/>
      <c r="H23" s="17"/>
      <c r="I23" s="18"/>
      <c r="J23" s="18"/>
      <c r="K23" s="19"/>
    </row>
    <row r="24" spans="1:11" ht="15" x14ac:dyDescent="0.25">
      <c r="A24" s="17"/>
      <c r="B24" s="17"/>
      <c r="C24" s="17"/>
      <c r="D24" s="17"/>
      <c r="E24" s="17"/>
      <c r="F24" s="17"/>
      <c r="G24" s="17"/>
      <c r="H24" s="17"/>
      <c r="I24" s="18"/>
      <c r="J24" s="18"/>
      <c r="K24" s="19"/>
    </row>
    <row r="25" spans="1:11" ht="15" x14ac:dyDescent="0.25">
      <c r="A25" s="17" t="s">
        <v>10</v>
      </c>
      <c r="B25" s="17"/>
      <c r="C25" s="17"/>
      <c r="D25" s="17"/>
      <c r="E25" s="17"/>
      <c r="F25" s="17"/>
      <c r="G25" s="17"/>
      <c r="H25" s="17"/>
      <c r="I25" s="18"/>
      <c r="J25" s="18"/>
      <c r="K25" s="19"/>
    </row>
    <row r="26" spans="1:11" ht="15" x14ac:dyDescent="0.25">
      <c r="A26" s="17" t="s">
        <v>11</v>
      </c>
      <c r="B26" s="17"/>
      <c r="C26" s="17"/>
      <c r="D26" s="17"/>
      <c r="E26" s="17"/>
      <c r="F26" s="17"/>
      <c r="G26" s="17"/>
      <c r="H26" s="17"/>
      <c r="I26" s="18"/>
      <c r="J26" s="18"/>
      <c r="K26" s="19"/>
    </row>
    <row r="27" spans="1:11" ht="15" x14ac:dyDescent="0.25">
      <c r="A27" s="17" t="s">
        <v>125</v>
      </c>
      <c r="B27" s="17"/>
      <c r="C27" s="17"/>
      <c r="D27" s="17"/>
      <c r="E27" s="17"/>
      <c r="F27" s="17"/>
      <c r="G27" s="17"/>
      <c r="H27" s="17"/>
      <c r="I27" s="18"/>
      <c r="J27" s="18"/>
      <c r="K27" s="19"/>
    </row>
    <row r="28" spans="1:11" ht="15" x14ac:dyDescent="0.25">
      <c r="A28" s="17" t="s">
        <v>12</v>
      </c>
      <c r="B28" s="17"/>
      <c r="C28" s="17"/>
      <c r="D28" s="17"/>
      <c r="E28" s="17"/>
      <c r="F28" s="17"/>
      <c r="G28" s="20"/>
      <c r="H28" s="17"/>
      <c r="I28" s="18"/>
      <c r="J28" s="18"/>
      <c r="K28" s="19"/>
    </row>
    <row r="29" spans="1:11" ht="15" x14ac:dyDescent="0.25">
      <c r="A29" s="17" t="s">
        <v>13</v>
      </c>
      <c r="B29" s="17"/>
      <c r="C29" s="17"/>
      <c r="D29" s="17"/>
      <c r="E29" s="17"/>
      <c r="F29" s="17"/>
      <c r="G29" s="20"/>
      <c r="H29" s="17"/>
      <c r="I29" s="18"/>
      <c r="J29" s="18"/>
      <c r="K29" s="19"/>
    </row>
    <row r="30" spans="1:11" ht="15" x14ac:dyDescent="0.25">
      <c r="A30" s="17"/>
      <c r="B30" s="17"/>
      <c r="C30" s="17"/>
      <c r="D30" s="17"/>
      <c r="E30" s="17"/>
      <c r="F30" s="17"/>
      <c r="G30" s="20"/>
      <c r="H30" s="17"/>
      <c r="I30" s="18"/>
      <c r="J30" s="18"/>
      <c r="K30" s="19"/>
    </row>
    <row r="31" spans="1:11" x14ac:dyDescent="0.2">
      <c r="A31" s="1"/>
      <c r="B31" s="1"/>
      <c r="C31" s="1"/>
      <c r="D31" s="1"/>
      <c r="E31" s="1"/>
      <c r="F31" s="1"/>
      <c r="G31" s="1"/>
      <c r="H31" s="1"/>
      <c r="I31" s="1"/>
      <c r="J31" s="1"/>
    </row>
    <row r="32" spans="1:11" x14ac:dyDescent="0.2">
      <c r="A32" s="1"/>
      <c r="B32" s="1"/>
      <c r="C32" s="1"/>
      <c r="D32" s="1"/>
      <c r="E32" s="1"/>
      <c r="F32" s="1"/>
      <c r="G32" s="1"/>
      <c r="H32" s="1"/>
      <c r="I32" s="1"/>
      <c r="J32" s="1"/>
    </row>
    <row r="33" spans="1:10" ht="15.75" x14ac:dyDescent="0.25">
      <c r="A33" s="4" t="s">
        <v>14</v>
      </c>
      <c r="B33" s="2"/>
      <c r="C33" s="2"/>
      <c r="D33" s="2"/>
      <c r="E33" s="2"/>
      <c r="F33" s="2"/>
      <c r="G33" s="2"/>
      <c r="H33" s="3"/>
      <c r="I33" s="3"/>
      <c r="J33" s="1"/>
    </row>
    <row r="34" spans="1:10" x14ac:dyDescent="0.2">
      <c r="A34" s="32" t="s">
        <v>198</v>
      </c>
      <c r="B34" s="30"/>
      <c r="C34" s="30"/>
      <c r="D34" s="30"/>
      <c r="E34" s="30"/>
      <c r="F34" s="30"/>
      <c r="G34" s="30"/>
      <c r="H34" s="30"/>
      <c r="I34" s="31"/>
      <c r="J34" s="5"/>
    </row>
    <row r="35" spans="1:10" x14ac:dyDescent="0.2">
      <c r="A35" s="32" t="s">
        <v>199</v>
      </c>
      <c r="B35" s="30"/>
      <c r="C35" s="30"/>
      <c r="D35" s="30"/>
      <c r="E35" s="30"/>
      <c r="F35" s="30"/>
      <c r="G35" s="30"/>
      <c r="H35" s="30"/>
      <c r="I35" s="31"/>
      <c r="J35" s="5"/>
    </row>
    <row r="36" spans="1:10" x14ac:dyDescent="0.2">
      <c r="A36" s="32" t="s">
        <v>357</v>
      </c>
      <c r="B36" s="30"/>
      <c r="C36" s="30"/>
      <c r="D36" s="30"/>
      <c r="E36" s="30"/>
      <c r="F36" s="30"/>
      <c r="G36" s="30"/>
      <c r="H36" s="30"/>
      <c r="I36" s="30"/>
      <c r="J36" s="5"/>
    </row>
    <row r="37" spans="1:10" x14ac:dyDescent="0.2">
      <c r="A37" s="32" t="s">
        <v>200</v>
      </c>
      <c r="B37" s="30"/>
      <c r="C37" s="30"/>
      <c r="D37" s="30"/>
      <c r="E37" s="30"/>
      <c r="F37" s="30"/>
      <c r="G37" s="30"/>
      <c r="H37" s="30"/>
      <c r="I37" s="30"/>
      <c r="J37" s="5"/>
    </row>
    <row r="38" spans="1:10" ht="15.75" x14ac:dyDescent="0.25">
      <c r="A38" s="32" t="s">
        <v>356</v>
      </c>
      <c r="B38" s="33"/>
      <c r="C38" s="34"/>
      <c r="D38" s="35"/>
      <c r="E38" s="35"/>
      <c r="F38" s="36"/>
      <c r="G38" s="36"/>
      <c r="H38" s="30"/>
      <c r="I38" s="30"/>
      <c r="J38" s="5"/>
    </row>
    <row r="39" spans="1:10" ht="15.75" x14ac:dyDescent="0.25">
      <c r="A39" s="32" t="s">
        <v>201</v>
      </c>
      <c r="B39" s="33"/>
      <c r="C39" s="34"/>
      <c r="D39" s="35"/>
      <c r="E39" s="35"/>
      <c r="F39" s="36"/>
      <c r="G39" s="36"/>
      <c r="H39" s="30"/>
      <c r="I39" s="30"/>
      <c r="J39" s="5"/>
    </row>
    <row r="40" spans="1:10" ht="15" x14ac:dyDescent="0.25">
      <c r="A40" s="32" t="s">
        <v>202</v>
      </c>
      <c r="B40" s="29"/>
      <c r="C40" s="29"/>
      <c r="D40" s="29"/>
      <c r="E40" s="29"/>
      <c r="F40" s="29"/>
      <c r="G40" s="29"/>
      <c r="H40" s="29"/>
      <c r="I40" s="29"/>
      <c r="J40" s="5"/>
    </row>
    <row r="41" spans="1:10" ht="15" x14ac:dyDescent="0.25">
      <c r="A41" s="32" t="s">
        <v>204</v>
      </c>
      <c r="B41" s="29"/>
      <c r="C41" s="29"/>
      <c r="D41" s="29"/>
      <c r="E41" s="29"/>
      <c r="F41" s="29"/>
      <c r="G41" s="29"/>
      <c r="H41" s="29"/>
      <c r="I41" s="29"/>
      <c r="J41" s="5"/>
    </row>
    <row r="42" spans="1:10" x14ac:dyDescent="0.2">
      <c r="A42" s="37" t="s">
        <v>203</v>
      </c>
      <c r="B42" s="1"/>
      <c r="C42" s="1"/>
      <c r="D42" s="1"/>
      <c r="E42" s="1"/>
      <c r="F42" s="1"/>
      <c r="G42" s="1"/>
      <c r="H42" s="1"/>
      <c r="I42" s="1"/>
      <c r="J42" s="1"/>
    </row>
    <row r="43" spans="1:10" x14ac:dyDescent="0.2">
      <c r="A43" s="37"/>
      <c r="B43" s="1"/>
      <c r="C43" s="1"/>
      <c r="D43" s="1"/>
      <c r="E43" s="1"/>
      <c r="F43" s="1"/>
      <c r="G43" s="1"/>
      <c r="H43" s="1"/>
      <c r="I43" s="1"/>
      <c r="J43" s="1"/>
    </row>
    <row r="44" spans="1:10" x14ac:dyDescent="0.2">
      <c r="A44" s="1"/>
      <c r="B44" s="1"/>
      <c r="C44" s="1"/>
      <c r="D44" s="1"/>
      <c r="E44" s="1"/>
      <c r="F44" s="1"/>
      <c r="G44" s="1"/>
      <c r="H44" s="1"/>
      <c r="I44" s="1"/>
      <c r="J44" s="1"/>
    </row>
    <row r="45" spans="1:10" ht="15.75" x14ac:dyDescent="0.25">
      <c r="A45" s="4" t="s">
        <v>15</v>
      </c>
      <c r="B45" s="6" t="s">
        <v>16</v>
      </c>
      <c r="C45" s="7"/>
      <c r="D45" s="2"/>
      <c r="E45" s="2"/>
      <c r="F45" s="1"/>
      <c r="G45" s="1"/>
      <c r="H45" s="1"/>
      <c r="I45" s="1"/>
      <c r="J45" s="1"/>
    </row>
    <row r="46" spans="1:10" x14ac:dyDescent="0.2">
      <c r="A46" s="1"/>
      <c r="B46" s="1"/>
      <c r="C46" s="1"/>
      <c r="D46" s="1"/>
      <c r="E46" s="1"/>
      <c r="F46" s="1"/>
      <c r="G46" s="1"/>
      <c r="H46" s="1"/>
      <c r="I46" s="1"/>
      <c r="J46" s="1"/>
    </row>
    <row r="47" spans="1:10" x14ac:dyDescent="0.2">
      <c r="A47" s="1"/>
      <c r="B47" s="1"/>
      <c r="C47" s="1"/>
      <c r="D47" s="1"/>
      <c r="E47" s="1"/>
      <c r="F47" s="1"/>
      <c r="G47" s="1"/>
      <c r="H47" s="1"/>
      <c r="I47" s="1"/>
      <c r="J47" s="1"/>
    </row>
    <row r="48" spans="1:10" x14ac:dyDescent="0.2">
      <c r="A48" s="1"/>
      <c r="B48" s="1"/>
      <c r="C48" s="1"/>
      <c r="D48" s="1"/>
      <c r="E48" s="1"/>
      <c r="F48" s="1"/>
      <c r="G48" s="1"/>
      <c r="H48" s="1"/>
      <c r="I48" s="1"/>
      <c r="J48" s="1"/>
    </row>
    <row r="49" spans="1:10" x14ac:dyDescent="0.2">
      <c r="A49" s="1"/>
      <c r="B49" s="1"/>
      <c r="C49" s="1"/>
      <c r="D49" s="1"/>
      <c r="E49" s="1"/>
      <c r="F49" s="1"/>
      <c r="G49" s="1"/>
      <c r="H49" s="1"/>
      <c r="I49" s="1"/>
      <c r="J49" s="1"/>
    </row>
  </sheetData>
  <mergeCells count="5">
    <mergeCell ref="B5:J5"/>
    <mergeCell ref="A1:J1"/>
    <mergeCell ref="A2:J2"/>
    <mergeCell ref="A3:J3"/>
    <mergeCell ref="A4:J4"/>
  </mergeCells>
  <phoneticPr fontId="0" type="noConversion"/>
  <pageMargins left="0.92510416666666662" right="0.75" top="1" bottom="1" header="0.5" footer="0.5"/>
  <pageSetup scale="83" orientation="portrait" r:id="rId1"/>
  <headerFooter alignWithMargins="0">
    <oddFooter>&amp;CP-&amp;P+1.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8E3E1-370F-4770-B2C4-D58EE821EB18}">
  <dimension ref="A1:G208"/>
  <sheetViews>
    <sheetView showZeros="0" topLeftCell="A177" zoomScale="75" zoomScaleNormal="75" zoomScaleSheetLayoutView="100" workbookViewId="0">
      <selection activeCell="G208" sqref="G208"/>
    </sheetView>
  </sheetViews>
  <sheetFormatPr defaultRowHeight="12.75" x14ac:dyDescent="0.2"/>
  <cols>
    <col min="1" max="1" width="10.7109375" customWidth="1"/>
    <col min="2" max="2" width="15.42578125" customWidth="1"/>
    <col min="3" max="3" width="91.42578125" customWidth="1"/>
    <col min="5" max="5" width="12.28515625" customWidth="1"/>
    <col min="6" max="6" width="14.28515625" customWidth="1"/>
    <col min="7" max="7" width="21.42578125" customWidth="1"/>
  </cols>
  <sheetData>
    <row r="1" spans="1:7" ht="13.5" customHeight="1" x14ac:dyDescent="0.25">
      <c r="A1" s="120" t="s">
        <v>0</v>
      </c>
      <c r="B1" s="120"/>
      <c r="C1" s="120"/>
      <c r="D1" s="120"/>
      <c r="E1" s="120"/>
      <c r="F1" s="120"/>
      <c r="G1" s="120"/>
    </row>
    <row r="2" spans="1:7" ht="15" customHeight="1" x14ac:dyDescent="0.25">
      <c r="A2" s="120" t="s">
        <v>197</v>
      </c>
      <c r="B2" s="120"/>
      <c r="C2" s="120"/>
      <c r="D2" s="120"/>
      <c r="E2" s="120"/>
      <c r="F2" s="120"/>
      <c r="G2" s="120"/>
    </row>
    <row r="3" spans="1:7" ht="17.25" customHeight="1" x14ac:dyDescent="0.25">
      <c r="A3" s="120" t="s">
        <v>124</v>
      </c>
      <c r="B3" s="120"/>
      <c r="C3" s="120"/>
      <c r="D3" s="120"/>
      <c r="E3" s="120"/>
      <c r="F3" s="120"/>
      <c r="G3" s="120"/>
    </row>
    <row r="4" spans="1:7" ht="17.25" customHeight="1" thickBot="1" x14ac:dyDescent="0.3">
      <c r="A4" s="120" t="s">
        <v>268</v>
      </c>
      <c r="B4" s="120"/>
      <c r="C4" s="120"/>
      <c r="D4" s="120"/>
      <c r="E4" s="120"/>
      <c r="F4" s="120"/>
      <c r="G4" s="120"/>
    </row>
    <row r="5" spans="1:7" ht="17.25" customHeight="1" thickBot="1" x14ac:dyDescent="0.25">
      <c r="A5" s="38" t="s">
        <v>66</v>
      </c>
      <c r="B5" s="24"/>
      <c r="C5" s="24"/>
      <c r="D5" s="24"/>
      <c r="E5" s="24"/>
      <c r="F5" s="22"/>
      <c r="G5" s="23"/>
    </row>
    <row r="6" spans="1:7" s="8" customFormat="1" ht="33" customHeight="1" thickBot="1" x14ac:dyDescent="0.3">
      <c r="A6" s="55" t="s">
        <v>69</v>
      </c>
      <c r="B6" s="56" t="s">
        <v>17</v>
      </c>
      <c r="C6" s="57" t="s">
        <v>18</v>
      </c>
      <c r="D6" s="57" t="s">
        <v>19</v>
      </c>
      <c r="E6" s="57" t="s">
        <v>20</v>
      </c>
      <c r="F6" s="56" t="s">
        <v>62</v>
      </c>
      <c r="G6" s="58" t="s">
        <v>21</v>
      </c>
    </row>
    <row r="7" spans="1:7" ht="15" x14ac:dyDescent="0.2">
      <c r="A7" s="39">
        <v>1</v>
      </c>
      <c r="B7" s="39" t="s">
        <v>71</v>
      </c>
      <c r="C7" s="40" t="s">
        <v>74</v>
      </c>
      <c r="D7" s="39" t="s">
        <v>194</v>
      </c>
      <c r="E7" s="41">
        <v>0.25</v>
      </c>
      <c r="F7" s="59"/>
      <c r="G7" s="60">
        <f>E7*F7</f>
        <v>0</v>
      </c>
    </row>
    <row r="8" spans="1:7" ht="15" x14ac:dyDescent="0.2">
      <c r="A8" s="42">
        <f>SUM(A7+1)</f>
        <v>2</v>
      </c>
      <c r="B8" s="42" t="s">
        <v>72</v>
      </c>
      <c r="C8" s="43" t="s">
        <v>75</v>
      </c>
      <c r="D8" s="42" t="s">
        <v>117</v>
      </c>
      <c r="E8" s="44">
        <v>1284</v>
      </c>
      <c r="F8" s="61"/>
      <c r="G8" s="62">
        <f t="shared" ref="G8:G71" si="0">E8*F8</f>
        <v>0</v>
      </c>
    </row>
    <row r="9" spans="1:7" ht="15" x14ac:dyDescent="0.2">
      <c r="A9" s="42">
        <f t="shared" ref="A9:A72" si="1">SUM(A8+1)</f>
        <v>3</v>
      </c>
      <c r="B9" s="42" t="s">
        <v>126</v>
      </c>
      <c r="C9" s="43" t="s">
        <v>147</v>
      </c>
      <c r="D9" s="42" t="s">
        <v>117</v>
      </c>
      <c r="E9" s="44">
        <v>100</v>
      </c>
      <c r="F9" s="61"/>
      <c r="G9" s="62">
        <f t="shared" si="0"/>
        <v>0</v>
      </c>
    </row>
    <row r="10" spans="1:7" ht="15" x14ac:dyDescent="0.2">
      <c r="A10" s="42">
        <f t="shared" si="1"/>
        <v>4</v>
      </c>
      <c r="B10" s="42" t="s">
        <v>73</v>
      </c>
      <c r="C10" s="43" t="s">
        <v>76</v>
      </c>
      <c r="D10" s="42" t="s">
        <v>117</v>
      </c>
      <c r="E10" s="44">
        <v>203</v>
      </c>
      <c r="F10" s="61"/>
      <c r="G10" s="62">
        <f t="shared" si="0"/>
        <v>0</v>
      </c>
    </row>
    <row r="11" spans="1:7" ht="15" x14ac:dyDescent="0.2">
      <c r="A11" s="42">
        <f t="shared" si="1"/>
        <v>5</v>
      </c>
      <c r="B11" s="42">
        <v>220</v>
      </c>
      <c r="C11" s="43" t="s">
        <v>77</v>
      </c>
      <c r="D11" s="42" t="s">
        <v>195</v>
      </c>
      <c r="E11" s="44">
        <v>1</v>
      </c>
      <c r="F11" s="61"/>
      <c r="G11" s="62">
        <f t="shared" si="0"/>
        <v>0</v>
      </c>
    </row>
    <row r="12" spans="1:7" ht="15" x14ac:dyDescent="0.2">
      <c r="A12" s="42">
        <f t="shared" si="1"/>
        <v>6</v>
      </c>
      <c r="B12" s="42" t="s">
        <v>78</v>
      </c>
      <c r="C12" s="43" t="s">
        <v>79</v>
      </c>
      <c r="D12" s="42" t="s">
        <v>118</v>
      </c>
      <c r="E12" s="44">
        <v>1216</v>
      </c>
      <c r="F12" s="61"/>
      <c r="G12" s="62">
        <f t="shared" si="0"/>
        <v>0</v>
      </c>
    </row>
    <row r="13" spans="1:7" ht="15" x14ac:dyDescent="0.2">
      <c r="A13" s="42">
        <f t="shared" si="1"/>
        <v>7</v>
      </c>
      <c r="B13" s="42" t="s">
        <v>80</v>
      </c>
      <c r="C13" s="43" t="s">
        <v>148</v>
      </c>
      <c r="D13" s="42" t="s">
        <v>117</v>
      </c>
      <c r="E13" s="44">
        <v>419</v>
      </c>
      <c r="F13" s="61"/>
      <c r="G13" s="62">
        <f t="shared" si="0"/>
        <v>0</v>
      </c>
    </row>
    <row r="14" spans="1:7" ht="15" x14ac:dyDescent="0.2">
      <c r="A14" s="42">
        <f t="shared" si="1"/>
        <v>8</v>
      </c>
      <c r="B14" s="42" t="s">
        <v>81</v>
      </c>
      <c r="C14" s="43" t="s">
        <v>82</v>
      </c>
      <c r="D14" s="42" t="s">
        <v>118</v>
      </c>
      <c r="E14" s="44">
        <v>1254</v>
      </c>
      <c r="F14" s="61"/>
      <c r="G14" s="62">
        <f t="shared" si="0"/>
        <v>0</v>
      </c>
    </row>
    <row r="15" spans="1:7" ht="15" x14ac:dyDescent="0.2">
      <c r="A15" s="42">
        <f t="shared" si="1"/>
        <v>9</v>
      </c>
      <c r="B15" s="42">
        <v>325</v>
      </c>
      <c r="C15" s="43" t="s">
        <v>83</v>
      </c>
      <c r="D15" s="42" t="s">
        <v>118</v>
      </c>
      <c r="E15" s="44">
        <v>1819</v>
      </c>
      <c r="F15" s="61"/>
      <c r="G15" s="62">
        <f t="shared" si="0"/>
        <v>0</v>
      </c>
    </row>
    <row r="16" spans="1:7" ht="15" x14ac:dyDescent="0.2">
      <c r="A16" s="42">
        <f t="shared" si="1"/>
        <v>10</v>
      </c>
      <c r="B16" s="42" t="s">
        <v>127</v>
      </c>
      <c r="C16" s="43" t="s">
        <v>149</v>
      </c>
      <c r="D16" s="42" t="s">
        <v>195</v>
      </c>
      <c r="E16" s="44">
        <v>1</v>
      </c>
      <c r="F16" s="61"/>
      <c r="G16" s="62">
        <f t="shared" si="0"/>
        <v>0</v>
      </c>
    </row>
    <row r="17" spans="1:7" ht="15" x14ac:dyDescent="0.2">
      <c r="A17" s="42">
        <f t="shared" si="1"/>
        <v>11</v>
      </c>
      <c r="B17" s="42" t="s">
        <v>128</v>
      </c>
      <c r="C17" s="43" t="s">
        <v>116</v>
      </c>
      <c r="D17" s="42" t="s">
        <v>195</v>
      </c>
      <c r="E17" s="44">
        <v>1</v>
      </c>
      <c r="F17" s="61"/>
      <c r="G17" s="62">
        <f t="shared" si="0"/>
        <v>0</v>
      </c>
    </row>
    <row r="18" spans="1:7" ht="15" x14ac:dyDescent="0.2">
      <c r="A18" s="42">
        <f t="shared" si="1"/>
        <v>12</v>
      </c>
      <c r="B18" s="42">
        <v>409</v>
      </c>
      <c r="C18" s="43" t="s">
        <v>84</v>
      </c>
      <c r="D18" s="42" t="s">
        <v>118</v>
      </c>
      <c r="E18" s="44">
        <v>6445</v>
      </c>
      <c r="F18" s="61"/>
      <c r="G18" s="62">
        <f t="shared" si="0"/>
        <v>0</v>
      </c>
    </row>
    <row r="19" spans="1:7" ht="15" x14ac:dyDescent="0.2">
      <c r="A19" s="42">
        <f t="shared" si="1"/>
        <v>13</v>
      </c>
      <c r="B19" s="42" t="s">
        <v>129</v>
      </c>
      <c r="C19" s="43" t="s">
        <v>150</v>
      </c>
      <c r="D19" s="42" t="s">
        <v>119</v>
      </c>
      <c r="E19" s="44">
        <v>2166</v>
      </c>
      <c r="F19" s="61"/>
      <c r="G19" s="62">
        <f t="shared" si="0"/>
        <v>0</v>
      </c>
    </row>
    <row r="20" spans="1:7" ht="15" x14ac:dyDescent="0.2">
      <c r="A20" s="42">
        <f t="shared" si="1"/>
        <v>14</v>
      </c>
      <c r="B20" s="42" t="s">
        <v>85</v>
      </c>
      <c r="C20" s="43" t="s">
        <v>151</v>
      </c>
      <c r="D20" s="42" t="s">
        <v>119</v>
      </c>
      <c r="E20" s="44">
        <v>723</v>
      </c>
      <c r="F20" s="61"/>
      <c r="G20" s="62">
        <f t="shared" si="0"/>
        <v>0</v>
      </c>
    </row>
    <row r="21" spans="1:7" ht="15" x14ac:dyDescent="0.2">
      <c r="A21" s="42">
        <f t="shared" si="1"/>
        <v>15</v>
      </c>
      <c r="B21" s="42" t="s">
        <v>130</v>
      </c>
      <c r="C21" s="43" t="s">
        <v>152</v>
      </c>
      <c r="D21" s="42" t="s">
        <v>119</v>
      </c>
      <c r="E21" s="44">
        <v>344</v>
      </c>
      <c r="F21" s="61"/>
      <c r="G21" s="62">
        <f t="shared" si="0"/>
        <v>0</v>
      </c>
    </row>
    <row r="22" spans="1:7" ht="15" x14ac:dyDescent="0.2">
      <c r="A22" s="42">
        <f t="shared" si="1"/>
        <v>16</v>
      </c>
      <c r="B22" s="42">
        <v>412</v>
      </c>
      <c r="C22" s="43" t="s">
        <v>86</v>
      </c>
      <c r="D22" s="42" t="s">
        <v>118</v>
      </c>
      <c r="E22" s="44">
        <v>6445</v>
      </c>
      <c r="F22" s="61"/>
      <c r="G22" s="62">
        <f t="shared" si="0"/>
        <v>0</v>
      </c>
    </row>
    <row r="23" spans="1:7" ht="15" x14ac:dyDescent="0.2">
      <c r="A23" s="42">
        <f t="shared" si="1"/>
        <v>17</v>
      </c>
      <c r="B23" s="42" t="s">
        <v>131</v>
      </c>
      <c r="C23" s="43" t="s">
        <v>153</v>
      </c>
      <c r="D23" s="42" t="s">
        <v>118</v>
      </c>
      <c r="E23" s="44">
        <v>3360</v>
      </c>
      <c r="F23" s="61"/>
      <c r="G23" s="62">
        <f t="shared" si="0"/>
        <v>0</v>
      </c>
    </row>
    <row r="24" spans="1:7" ht="15" x14ac:dyDescent="0.2">
      <c r="A24" s="42">
        <f t="shared" si="1"/>
        <v>18</v>
      </c>
      <c r="B24" s="42" t="s">
        <v>132</v>
      </c>
      <c r="C24" s="43" t="s">
        <v>154</v>
      </c>
      <c r="D24" s="42" t="s">
        <v>117</v>
      </c>
      <c r="E24" s="44">
        <v>837</v>
      </c>
      <c r="F24" s="61"/>
      <c r="G24" s="62">
        <f t="shared" si="0"/>
        <v>0</v>
      </c>
    </row>
    <row r="25" spans="1:7" ht="15" x14ac:dyDescent="0.2">
      <c r="A25" s="42">
        <f t="shared" si="1"/>
        <v>19</v>
      </c>
      <c r="B25" s="45" t="s">
        <v>133</v>
      </c>
      <c r="C25" s="46" t="s">
        <v>155</v>
      </c>
      <c r="D25" s="45" t="s">
        <v>121</v>
      </c>
      <c r="E25" s="47">
        <v>274</v>
      </c>
      <c r="F25" s="61"/>
      <c r="G25" s="62">
        <f t="shared" si="0"/>
        <v>0</v>
      </c>
    </row>
    <row r="26" spans="1:7" ht="15" x14ac:dyDescent="0.2">
      <c r="A26" s="42">
        <f t="shared" si="1"/>
        <v>20</v>
      </c>
      <c r="B26" s="42" t="s">
        <v>134</v>
      </c>
      <c r="C26" s="43" t="s">
        <v>156</v>
      </c>
      <c r="D26" s="42" t="s">
        <v>67</v>
      </c>
      <c r="E26" s="44">
        <v>8</v>
      </c>
      <c r="F26" s="61"/>
      <c r="G26" s="62">
        <f t="shared" si="0"/>
        <v>0</v>
      </c>
    </row>
    <row r="27" spans="1:7" ht="15" x14ac:dyDescent="0.2">
      <c r="A27" s="42">
        <f t="shared" si="1"/>
        <v>21</v>
      </c>
      <c r="B27" s="42" t="s">
        <v>134</v>
      </c>
      <c r="C27" s="43" t="s">
        <v>157</v>
      </c>
      <c r="D27" s="42" t="s">
        <v>67</v>
      </c>
      <c r="E27" s="44">
        <v>347</v>
      </c>
      <c r="F27" s="61"/>
      <c r="G27" s="62">
        <f t="shared" si="0"/>
        <v>0</v>
      </c>
    </row>
    <row r="28" spans="1:7" ht="15" x14ac:dyDescent="0.2">
      <c r="A28" s="42">
        <f t="shared" si="1"/>
        <v>22</v>
      </c>
      <c r="B28" s="45" t="s">
        <v>134</v>
      </c>
      <c r="C28" s="46" t="s">
        <v>158</v>
      </c>
      <c r="D28" s="45" t="s">
        <v>67</v>
      </c>
      <c r="E28" s="47">
        <v>93</v>
      </c>
      <c r="F28" s="61"/>
      <c r="G28" s="62">
        <f t="shared" si="0"/>
        <v>0</v>
      </c>
    </row>
    <row r="29" spans="1:7" ht="15" x14ac:dyDescent="0.2">
      <c r="A29" s="42">
        <f t="shared" si="1"/>
        <v>23</v>
      </c>
      <c r="B29" s="42" t="s">
        <v>135</v>
      </c>
      <c r="C29" s="43" t="s">
        <v>159</v>
      </c>
      <c r="D29" s="42" t="s">
        <v>67</v>
      </c>
      <c r="E29" s="44">
        <v>2470</v>
      </c>
      <c r="F29" s="61"/>
      <c r="G29" s="62">
        <f t="shared" si="0"/>
        <v>0</v>
      </c>
    </row>
    <row r="30" spans="1:7" ht="15" x14ac:dyDescent="0.2">
      <c r="A30" s="42">
        <f t="shared" si="1"/>
        <v>24</v>
      </c>
      <c r="B30" s="42" t="s">
        <v>87</v>
      </c>
      <c r="C30" s="43" t="s">
        <v>160</v>
      </c>
      <c r="D30" s="42" t="s">
        <v>118</v>
      </c>
      <c r="E30" s="44">
        <v>2026</v>
      </c>
      <c r="F30" s="61"/>
      <c r="G30" s="62">
        <f t="shared" si="0"/>
        <v>0</v>
      </c>
    </row>
    <row r="31" spans="1:7" ht="15" x14ac:dyDescent="0.2">
      <c r="A31" s="42">
        <f t="shared" si="1"/>
        <v>25</v>
      </c>
      <c r="B31" s="42" t="s">
        <v>87</v>
      </c>
      <c r="C31" s="43" t="s">
        <v>161</v>
      </c>
      <c r="D31" s="42" t="s">
        <v>118</v>
      </c>
      <c r="E31" s="44">
        <v>230</v>
      </c>
      <c r="F31" s="61"/>
      <c r="G31" s="62">
        <f t="shared" si="0"/>
        <v>0</v>
      </c>
    </row>
    <row r="32" spans="1:7" ht="15" x14ac:dyDescent="0.2">
      <c r="A32" s="42">
        <f t="shared" si="1"/>
        <v>26</v>
      </c>
      <c r="B32" s="42" t="s">
        <v>88</v>
      </c>
      <c r="C32" s="43" t="s">
        <v>162</v>
      </c>
      <c r="D32" s="42" t="s">
        <v>118</v>
      </c>
      <c r="E32" s="44">
        <v>304</v>
      </c>
      <c r="F32" s="61"/>
      <c r="G32" s="62">
        <f t="shared" si="0"/>
        <v>0</v>
      </c>
    </row>
    <row r="33" spans="1:7" ht="15" x14ac:dyDescent="0.2">
      <c r="A33" s="42">
        <f t="shared" si="1"/>
        <v>27</v>
      </c>
      <c r="B33" s="45" t="s">
        <v>136</v>
      </c>
      <c r="C33" s="46" t="s">
        <v>163</v>
      </c>
      <c r="D33" s="45" t="s">
        <v>118</v>
      </c>
      <c r="E33" s="47">
        <v>2</v>
      </c>
      <c r="F33" s="61"/>
      <c r="G33" s="62">
        <f t="shared" si="0"/>
        <v>0</v>
      </c>
    </row>
    <row r="34" spans="1:7" ht="15" x14ac:dyDescent="0.2">
      <c r="A34" s="42">
        <f t="shared" si="1"/>
        <v>28</v>
      </c>
      <c r="B34" s="45" t="s">
        <v>137</v>
      </c>
      <c r="C34" s="46" t="s">
        <v>164</v>
      </c>
      <c r="D34" s="45" t="s">
        <v>121</v>
      </c>
      <c r="E34" s="47">
        <v>410</v>
      </c>
      <c r="F34" s="61"/>
      <c r="G34" s="62">
        <f t="shared" si="0"/>
        <v>0</v>
      </c>
    </row>
    <row r="35" spans="1:7" ht="15" x14ac:dyDescent="0.2">
      <c r="A35" s="42">
        <f t="shared" si="1"/>
        <v>29</v>
      </c>
      <c r="B35" s="45" t="s">
        <v>138</v>
      </c>
      <c r="C35" s="46" t="s">
        <v>165</v>
      </c>
      <c r="D35" s="45" t="s">
        <v>120</v>
      </c>
      <c r="E35" s="47">
        <v>4</v>
      </c>
      <c r="F35" s="61"/>
      <c r="G35" s="62">
        <f t="shared" si="0"/>
        <v>0</v>
      </c>
    </row>
    <row r="36" spans="1:7" ht="15" x14ac:dyDescent="0.2">
      <c r="A36" s="42">
        <f t="shared" si="1"/>
        <v>30</v>
      </c>
      <c r="B36" s="45" t="s">
        <v>138</v>
      </c>
      <c r="C36" s="46" t="s">
        <v>166</v>
      </c>
      <c r="D36" s="45" t="s">
        <v>120</v>
      </c>
      <c r="E36" s="47">
        <v>2</v>
      </c>
      <c r="F36" s="61"/>
      <c r="G36" s="62">
        <f t="shared" si="0"/>
        <v>0</v>
      </c>
    </row>
    <row r="37" spans="1:7" ht="15" x14ac:dyDescent="0.2">
      <c r="A37" s="42">
        <f t="shared" si="1"/>
        <v>31</v>
      </c>
      <c r="B37" s="45" t="s">
        <v>138</v>
      </c>
      <c r="C37" s="46" t="s">
        <v>167</v>
      </c>
      <c r="D37" s="45" t="s">
        <v>120</v>
      </c>
      <c r="E37" s="47">
        <v>1</v>
      </c>
      <c r="F37" s="61"/>
      <c r="G37" s="62">
        <f t="shared" si="0"/>
        <v>0</v>
      </c>
    </row>
    <row r="38" spans="1:7" ht="15" x14ac:dyDescent="0.2">
      <c r="A38" s="42">
        <f t="shared" si="1"/>
        <v>32</v>
      </c>
      <c r="B38" s="42" t="s">
        <v>139</v>
      </c>
      <c r="C38" s="43" t="s">
        <v>168</v>
      </c>
      <c r="D38" s="42" t="s">
        <v>120</v>
      </c>
      <c r="E38" s="44">
        <v>6</v>
      </c>
      <c r="F38" s="61"/>
      <c r="G38" s="62">
        <f t="shared" si="0"/>
        <v>0</v>
      </c>
    </row>
    <row r="39" spans="1:7" ht="15" x14ac:dyDescent="0.2">
      <c r="A39" s="42">
        <f t="shared" si="1"/>
        <v>33</v>
      </c>
      <c r="B39" s="42" t="s">
        <v>139</v>
      </c>
      <c r="C39" s="43" t="s">
        <v>169</v>
      </c>
      <c r="D39" s="42" t="s">
        <v>120</v>
      </c>
      <c r="E39" s="44">
        <v>1</v>
      </c>
      <c r="F39" s="61"/>
      <c r="G39" s="62">
        <f t="shared" si="0"/>
        <v>0</v>
      </c>
    </row>
    <row r="40" spans="1:7" ht="15" x14ac:dyDescent="0.2">
      <c r="A40" s="42">
        <f t="shared" si="1"/>
        <v>34</v>
      </c>
      <c r="B40" s="42" t="s">
        <v>139</v>
      </c>
      <c r="C40" s="43" t="s">
        <v>170</v>
      </c>
      <c r="D40" s="42" t="s">
        <v>120</v>
      </c>
      <c r="E40" s="44">
        <v>1</v>
      </c>
      <c r="F40" s="61"/>
      <c r="G40" s="62">
        <f t="shared" si="0"/>
        <v>0</v>
      </c>
    </row>
    <row r="41" spans="1:7" ht="15" x14ac:dyDescent="0.2">
      <c r="A41" s="42">
        <f t="shared" si="1"/>
        <v>35</v>
      </c>
      <c r="B41" s="42" t="s">
        <v>139</v>
      </c>
      <c r="C41" s="43" t="s">
        <v>171</v>
      </c>
      <c r="D41" s="42" t="s">
        <v>120</v>
      </c>
      <c r="E41" s="44">
        <v>1</v>
      </c>
      <c r="F41" s="61"/>
      <c r="G41" s="62">
        <f t="shared" si="0"/>
        <v>0</v>
      </c>
    </row>
    <row r="42" spans="1:7" ht="15" x14ac:dyDescent="0.2">
      <c r="A42" s="42">
        <f t="shared" si="1"/>
        <v>36</v>
      </c>
      <c r="B42" s="42" t="s">
        <v>139</v>
      </c>
      <c r="C42" s="43" t="s">
        <v>172</v>
      </c>
      <c r="D42" s="42" t="s">
        <v>120</v>
      </c>
      <c r="E42" s="44">
        <v>2</v>
      </c>
      <c r="F42" s="61"/>
      <c r="G42" s="62">
        <f t="shared" si="0"/>
        <v>0</v>
      </c>
    </row>
    <row r="43" spans="1:7" ht="15" x14ac:dyDescent="0.2">
      <c r="A43" s="42">
        <f t="shared" si="1"/>
        <v>37</v>
      </c>
      <c r="B43" s="42" t="s">
        <v>140</v>
      </c>
      <c r="C43" s="43" t="s">
        <v>173</v>
      </c>
      <c r="D43" s="42" t="s">
        <v>196</v>
      </c>
      <c r="E43" s="44">
        <v>1</v>
      </c>
      <c r="F43" s="61"/>
      <c r="G43" s="62">
        <f t="shared" si="0"/>
        <v>0</v>
      </c>
    </row>
    <row r="44" spans="1:7" ht="15" x14ac:dyDescent="0.2">
      <c r="A44" s="42">
        <f t="shared" si="1"/>
        <v>38</v>
      </c>
      <c r="B44" s="42" t="s">
        <v>140</v>
      </c>
      <c r="C44" s="43" t="s">
        <v>174</v>
      </c>
      <c r="D44" s="42" t="s">
        <v>196</v>
      </c>
      <c r="E44" s="44">
        <v>1</v>
      </c>
      <c r="F44" s="61"/>
      <c r="G44" s="62">
        <f t="shared" si="0"/>
        <v>0</v>
      </c>
    </row>
    <row r="45" spans="1:7" ht="15" x14ac:dyDescent="0.2">
      <c r="A45" s="42">
        <f t="shared" si="1"/>
        <v>39</v>
      </c>
      <c r="B45" s="42" t="s">
        <v>89</v>
      </c>
      <c r="C45" s="43" t="s">
        <v>90</v>
      </c>
      <c r="D45" s="42" t="s">
        <v>120</v>
      </c>
      <c r="E45" s="44">
        <v>4</v>
      </c>
      <c r="F45" s="61"/>
      <c r="G45" s="62">
        <f t="shared" si="0"/>
        <v>0</v>
      </c>
    </row>
    <row r="46" spans="1:7" ht="15" x14ac:dyDescent="0.2">
      <c r="A46" s="42">
        <f t="shared" si="1"/>
        <v>40</v>
      </c>
      <c r="B46" s="42" t="s">
        <v>91</v>
      </c>
      <c r="C46" s="43" t="s">
        <v>92</v>
      </c>
      <c r="D46" s="42" t="s">
        <v>195</v>
      </c>
      <c r="E46" s="44">
        <v>1</v>
      </c>
      <c r="F46" s="61"/>
      <c r="G46" s="62">
        <f t="shared" si="0"/>
        <v>0</v>
      </c>
    </row>
    <row r="47" spans="1:7" ht="15" x14ac:dyDescent="0.2">
      <c r="A47" s="42">
        <f t="shared" si="1"/>
        <v>41</v>
      </c>
      <c r="B47" s="42" t="s">
        <v>93</v>
      </c>
      <c r="C47" s="43" t="s">
        <v>175</v>
      </c>
      <c r="D47" s="42" t="s">
        <v>118</v>
      </c>
      <c r="E47" s="44">
        <v>1120</v>
      </c>
      <c r="F47" s="61"/>
      <c r="G47" s="62">
        <f t="shared" si="0"/>
        <v>0</v>
      </c>
    </row>
    <row r="48" spans="1:7" ht="15" x14ac:dyDescent="0.2">
      <c r="A48" s="42">
        <f t="shared" si="1"/>
        <v>42</v>
      </c>
      <c r="B48" s="42" t="s">
        <v>93</v>
      </c>
      <c r="C48" s="43" t="s">
        <v>176</v>
      </c>
      <c r="D48" s="42" t="s">
        <v>67</v>
      </c>
      <c r="E48" s="44">
        <v>2386</v>
      </c>
      <c r="F48" s="61"/>
      <c r="G48" s="62">
        <f t="shared" si="0"/>
        <v>0</v>
      </c>
    </row>
    <row r="49" spans="1:7" ht="15" x14ac:dyDescent="0.2">
      <c r="A49" s="42">
        <f t="shared" si="1"/>
        <v>43</v>
      </c>
      <c r="B49" s="42" t="s">
        <v>93</v>
      </c>
      <c r="C49" s="43" t="s">
        <v>94</v>
      </c>
      <c r="D49" s="42" t="s">
        <v>118</v>
      </c>
      <c r="E49" s="44">
        <v>2190</v>
      </c>
      <c r="F49" s="61"/>
      <c r="G49" s="62">
        <f t="shared" si="0"/>
        <v>0</v>
      </c>
    </row>
    <row r="50" spans="1:7" ht="15" x14ac:dyDescent="0.2">
      <c r="A50" s="42">
        <f t="shared" si="1"/>
        <v>44</v>
      </c>
      <c r="B50" s="42" t="s">
        <v>93</v>
      </c>
      <c r="C50" s="43" t="s">
        <v>177</v>
      </c>
      <c r="D50" s="42" t="s">
        <v>118</v>
      </c>
      <c r="E50" s="44">
        <v>267</v>
      </c>
      <c r="F50" s="61"/>
      <c r="G50" s="62">
        <f t="shared" si="0"/>
        <v>0</v>
      </c>
    </row>
    <row r="51" spans="1:7" ht="15" x14ac:dyDescent="0.2">
      <c r="A51" s="42">
        <f t="shared" si="1"/>
        <v>45</v>
      </c>
      <c r="B51" s="42">
        <v>641</v>
      </c>
      <c r="C51" s="43" t="s">
        <v>95</v>
      </c>
      <c r="D51" s="42" t="s">
        <v>120</v>
      </c>
      <c r="E51" s="44">
        <v>1</v>
      </c>
      <c r="F51" s="61"/>
      <c r="G51" s="62">
        <f t="shared" si="0"/>
        <v>0</v>
      </c>
    </row>
    <row r="52" spans="1:7" ht="15" x14ac:dyDescent="0.2">
      <c r="A52" s="42">
        <f t="shared" si="1"/>
        <v>46</v>
      </c>
      <c r="B52" s="42">
        <v>642</v>
      </c>
      <c r="C52" s="43" t="s">
        <v>96</v>
      </c>
      <c r="D52" s="42" t="s">
        <v>120</v>
      </c>
      <c r="E52" s="44">
        <v>1</v>
      </c>
      <c r="F52" s="61"/>
      <c r="G52" s="62">
        <f t="shared" si="0"/>
        <v>0</v>
      </c>
    </row>
    <row r="53" spans="1:7" ht="15" x14ac:dyDescent="0.2">
      <c r="A53" s="42">
        <f t="shared" si="1"/>
        <v>47</v>
      </c>
      <c r="B53" s="42" t="s">
        <v>141</v>
      </c>
      <c r="C53" s="43" t="s">
        <v>178</v>
      </c>
      <c r="D53" s="42" t="s">
        <v>120</v>
      </c>
      <c r="E53" s="44">
        <v>9</v>
      </c>
      <c r="F53" s="61"/>
      <c r="G53" s="62">
        <f t="shared" si="0"/>
        <v>0</v>
      </c>
    </row>
    <row r="54" spans="1:7" ht="15" x14ac:dyDescent="0.2">
      <c r="A54" s="42">
        <f t="shared" si="1"/>
        <v>48</v>
      </c>
      <c r="B54" s="42" t="s">
        <v>142</v>
      </c>
      <c r="C54" s="43" t="s">
        <v>179</v>
      </c>
      <c r="D54" s="42" t="s">
        <v>67</v>
      </c>
      <c r="E54" s="44">
        <v>9601</v>
      </c>
      <c r="F54" s="61"/>
      <c r="G54" s="62">
        <f t="shared" si="0"/>
        <v>0</v>
      </c>
    </row>
    <row r="55" spans="1:7" ht="15" x14ac:dyDescent="0.2">
      <c r="A55" s="42">
        <f t="shared" si="1"/>
        <v>49</v>
      </c>
      <c r="B55" s="42" t="s">
        <v>142</v>
      </c>
      <c r="C55" s="43" t="s">
        <v>180</v>
      </c>
      <c r="D55" s="42" t="s">
        <v>67</v>
      </c>
      <c r="E55" s="44">
        <v>331</v>
      </c>
      <c r="F55" s="61"/>
      <c r="G55" s="62">
        <f t="shared" si="0"/>
        <v>0</v>
      </c>
    </row>
    <row r="56" spans="1:7" ht="15" x14ac:dyDescent="0.2">
      <c r="A56" s="42">
        <f t="shared" si="1"/>
        <v>50</v>
      </c>
      <c r="B56" s="42" t="s">
        <v>142</v>
      </c>
      <c r="C56" s="43" t="s">
        <v>181</v>
      </c>
      <c r="D56" s="42" t="s">
        <v>67</v>
      </c>
      <c r="E56" s="44">
        <v>1752</v>
      </c>
      <c r="F56" s="61"/>
      <c r="G56" s="62">
        <f t="shared" si="0"/>
        <v>0</v>
      </c>
    </row>
    <row r="57" spans="1:7" ht="15" x14ac:dyDescent="0.2">
      <c r="A57" s="42">
        <f t="shared" si="1"/>
        <v>51</v>
      </c>
      <c r="B57" s="42" t="s">
        <v>143</v>
      </c>
      <c r="C57" s="43" t="s">
        <v>182</v>
      </c>
      <c r="D57" s="42" t="s">
        <v>120</v>
      </c>
      <c r="E57" s="44">
        <v>51</v>
      </c>
      <c r="F57" s="61"/>
      <c r="G57" s="62">
        <f t="shared" si="0"/>
        <v>0</v>
      </c>
    </row>
    <row r="58" spans="1:7" ht="15" x14ac:dyDescent="0.2">
      <c r="A58" s="42">
        <f t="shared" si="1"/>
        <v>52</v>
      </c>
      <c r="B58" s="42" t="s">
        <v>144</v>
      </c>
      <c r="C58" s="43" t="s">
        <v>183</v>
      </c>
      <c r="D58" s="42" t="s">
        <v>67</v>
      </c>
      <c r="E58" s="44">
        <v>10000</v>
      </c>
      <c r="F58" s="61"/>
      <c r="G58" s="62">
        <f t="shared" si="0"/>
        <v>0</v>
      </c>
    </row>
    <row r="59" spans="1:7" ht="15" x14ac:dyDescent="0.2">
      <c r="A59" s="42">
        <f t="shared" si="1"/>
        <v>53</v>
      </c>
      <c r="B59" s="42" t="s">
        <v>145</v>
      </c>
      <c r="C59" s="43" t="s">
        <v>184</v>
      </c>
      <c r="D59" s="42" t="s">
        <v>67</v>
      </c>
      <c r="E59" s="44">
        <v>12000</v>
      </c>
      <c r="F59" s="61"/>
      <c r="G59" s="62">
        <f t="shared" si="0"/>
        <v>0</v>
      </c>
    </row>
    <row r="60" spans="1:7" ht="15" x14ac:dyDescent="0.2">
      <c r="A60" s="42">
        <f t="shared" si="1"/>
        <v>54</v>
      </c>
      <c r="B60" s="42" t="s">
        <v>145</v>
      </c>
      <c r="C60" s="43" t="s">
        <v>185</v>
      </c>
      <c r="D60" s="42" t="s">
        <v>120</v>
      </c>
      <c r="E60" s="44">
        <v>24</v>
      </c>
      <c r="F60" s="61"/>
      <c r="G60" s="62">
        <f t="shared" si="0"/>
        <v>0</v>
      </c>
    </row>
    <row r="61" spans="1:7" ht="15" x14ac:dyDescent="0.2">
      <c r="A61" s="42">
        <f t="shared" si="1"/>
        <v>55</v>
      </c>
      <c r="B61" s="42" t="s">
        <v>146</v>
      </c>
      <c r="C61" s="43" t="s">
        <v>186</v>
      </c>
      <c r="D61" s="42" t="s">
        <v>122</v>
      </c>
      <c r="E61" s="44">
        <v>360</v>
      </c>
      <c r="F61" s="61"/>
      <c r="G61" s="62">
        <f t="shared" si="0"/>
        <v>0</v>
      </c>
    </row>
    <row r="62" spans="1:7" ht="15" x14ac:dyDescent="0.2">
      <c r="A62" s="42">
        <f t="shared" si="1"/>
        <v>56</v>
      </c>
      <c r="B62" s="42" t="s">
        <v>97</v>
      </c>
      <c r="C62" s="43" t="s">
        <v>98</v>
      </c>
      <c r="D62" s="42" t="s">
        <v>122</v>
      </c>
      <c r="E62" s="44">
        <v>4100</v>
      </c>
      <c r="F62" s="61"/>
      <c r="G62" s="62">
        <f t="shared" si="0"/>
        <v>0</v>
      </c>
    </row>
    <row r="63" spans="1:7" ht="15" x14ac:dyDescent="0.2">
      <c r="A63" s="42">
        <f t="shared" si="1"/>
        <v>57</v>
      </c>
      <c r="B63" s="48" t="s">
        <v>97</v>
      </c>
      <c r="C63" s="43" t="s">
        <v>99</v>
      </c>
      <c r="D63" s="48" t="s">
        <v>122</v>
      </c>
      <c r="E63" s="49">
        <v>20430</v>
      </c>
      <c r="F63" s="61"/>
      <c r="G63" s="62">
        <f t="shared" si="0"/>
        <v>0</v>
      </c>
    </row>
    <row r="64" spans="1:7" ht="15" x14ac:dyDescent="0.2">
      <c r="A64" s="42">
        <f t="shared" si="1"/>
        <v>58</v>
      </c>
      <c r="B64" s="42" t="s">
        <v>97</v>
      </c>
      <c r="C64" s="43" t="s">
        <v>187</v>
      </c>
      <c r="D64" s="42" t="s">
        <v>122</v>
      </c>
      <c r="E64" s="44">
        <v>6360</v>
      </c>
      <c r="F64" s="61"/>
      <c r="G64" s="62">
        <f t="shared" si="0"/>
        <v>0</v>
      </c>
    </row>
    <row r="65" spans="1:7" ht="15" x14ac:dyDescent="0.2">
      <c r="A65" s="42">
        <f t="shared" si="1"/>
        <v>59</v>
      </c>
      <c r="B65" s="42" t="s">
        <v>100</v>
      </c>
      <c r="C65" s="43" t="s">
        <v>188</v>
      </c>
      <c r="D65" s="42" t="s">
        <v>122</v>
      </c>
      <c r="E65" s="44">
        <v>17640</v>
      </c>
      <c r="F65" s="61"/>
      <c r="G65" s="62">
        <f t="shared" si="0"/>
        <v>0</v>
      </c>
    </row>
    <row r="66" spans="1:7" ht="15" x14ac:dyDescent="0.2">
      <c r="A66" s="42">
        <f t="shared" si="1"/>
        <v>60</v>
      </c>
      <c r="B66" s="42" t="s">
        <v>101</v>
      </c>
      <c r="C66" s="43" t="s">
        <v>189</v>
      </c>
      <c r="D66" s="42" t="s">
        <v>122</v>
      </c>
      <c r="E66" s="44">
        <v>41640</v>
      </c>
      <c r="F66" s="61"/>
      <c r="G66" s="62">
        <f t="shared" si="0"/>
        <v>0</v>
      </c>
    </row>
    <row r="67" spans="1:7" ht="15" x14ac:dyDescent="0.2">
      <c r="A67" s="42">
        <f t="shared" si="1"/>
        <v>61</v>
      </c>
      <c r="B67" s="42" t="s">
        <v>102</v>
      </c>
      <c r="C67" s="43" t="s">
        <v>103</v>
      </c>
      <c r="D67" s="42" t="s">
        <v>122</v>
      </c>
      <c r="E67" s="44">
        <v>38160</v>
      </c>
      <c r="F67" s="61"/>
      <c r="G67" s="62">
        <f t="shared" si="0"/>
        <v>0</v>
      </c>
    </row>
    <row r="68" spans="1:7" ht="15" x14ac:dyDescent="0.2">
      <c r="A68" s="42">
        <f t="shared" si="1"/>
        <v>62</v>
      </c>
      <c r="B68" s="42" t="s">
        <v>104</v>
      </c>
      <c r="C68" s="43" t="s">
        <v>105</v>
      </c>
      <c r="D68" s="42" t="s">
        <v>122</v>
      </c>
      <c r="E68" s="44">
        <v>30090</v>
      </c>
      <c r="F68" s="61"/>
      <c r="G68" s="62">
        <f t="shared" si="0"/>
        <v>0</v>
      </c>
    </row>
    <row r="69" spans="1:7" ht="15" x14ac:dyDescent="0.2">
      <c r="A69" s="42">
        <f t="shared" si="1"/>
        <v>63</v>
      </c>
      <c r="B69" s="42" t="s">
        <v>106</v>
      </c>
      <c r="C69" s="43" t="s">
        <v>107</v>
      </c>
      <c r="D69" s="42" t="s">
        <v>123</v>
      </c>
      <c r="E69" s="44">
        <v>180</v>
      </c>
      <c r="F69" s="61"/>
      <c r="G69" s="62">
        <f t="shared" si="0"/>
        <v>0</v>
      </c>
    </row>
    <row r="70" spans="1:7" ht="15" x14ac:dyDescent="0.2">
      <c r="A70" s="42">
        <f t="shared" si="1"/>
        <v>64</v>
      </c>
      <c r="B70" s="42" t="s">
        <v>108</v>
      </c>
      <c r="C70" s="43" t="s">
        <v>190</v>
      </c>
      <c r="D70" s="42" t="s">
        <v>122</v>
      </c>
      <c r="E70" s="44">
        <v>374</v>
      </c>
      <c r="F70" s="61"/>
      <c r="G70" s="62">
        <f t="shared" si="0"/>
        <v>0</v>
      </c>
    </row>
    <row r="71" spans="1:7" ht="15" x14ac:dyDescent="0.2">
      <c r="A71" s="42">
        <f t="shared" si="1"/>
        <v>65</v>
      </c>
      <c r="B71" s="42" t="s">
        <v>109</v>
      </c>
      <c r="C71" s="43" t="s">
        <v>110</v>
      </c>
      <c r="D71" s="42" t="s">
        <v>120</v>
      </c>
      <c r="E71" s="44">
        <v>2</v>
      </c>
      <c r="F71" s="61"/>
      <c r="G71" s="62">
        <f t="shared" si="0"/>
        <v>0</v>
      </c>
    </row>
    <row r="72" spans="1:7" ht="15" x14ac:dyDescent="0.2">
      <c r="A72" s="42">
        <f t="shared" si="1"/>
        <v>66</v>
      </c>
      <c r="B72" s="42" t="s">
        <v>109</v>
      </c>
      <c r="C72" s="43" t="s">
        <v>191</v>
      </c>
      <c r="D72" s="42" t="s">
        <v>117</v>
      </c>
      <c r="E72" s="44">
        <v>101</v>
      </c>
      <c r="F72" s="61"/>
      <c r="G72" s="62">
        <f>E72*F72</f>
        <v>0</v>
      </c>
    </row>
    <row r="73" spans="1:7" ht="15" x14ac:dyDescent="0.2">
      <c r="A73" s="42">
        <f>SUM(A72+1)</f>
        <v>67</v>
      </c>
      <c r="B73" s="42" t="s">
        <v>109</v>
      </c>
      <c r="C73" s="43" t="s">
        <v>192</v>
      </c>
      <c r="D73" s="42" t="s">
        <v>117</v>
      </c>
      <c r="E73" s="44">
        <v>81</v>
      </c>
      <c r="F73" s="61"/>
      <c r="G73" s="62">
        <f>E73*F73</f>
        <v>0</v>
      </c>
    </row>
    <row r="74" spans="1:7" ht="15" x14ac:dyDescent="0.2">
      <c r="A74" s="42">
        <f>SUM(A73+1)</f>
        <v>68</v>
      </c>
      <c r="B74" s="42" t="s">
        <v>109</v>
      </c>
      <c r="C74" s="43" t="s">
        <v>193</v>
      </c>
      <c r="D74" s="42" t="s">
        <v>120</v>
      </c>
      <c r="E74" s="44">
        <v>29</v>
      </c>
      <c r="F74" s="61"/>
      <c r="G74" s="62">
        <f>E74*F74</f>
        <v>0</v>
      </c>
    </row>
    <row r="75" spans="1:7" ht="15" x14ac:dyDescent="0.2">
      <c r="A75" s="42">
        <f>SUM(A74+1)</f>
        <v>69</v>
      </c>
      <c r="B75" s="42" t="s">
        <v>109</v>
      </c>
      <c r="C75" s="43" t="s">
        <v>111</v>
      </c>
      <c r="D75" s="42" t="s">
        <v>120</v>
      </c>
      <c r="E75" s="44">
        <v>1</v>
      </c>
      <c r="F75" s="61"/>
      <c r="G75" s="62">
        <f>E75*F75</f>
        <v>0</v>
      </c>
    </row>
    <row r="76" spans="1:7" ht="15.75" thickBot="1" x14ac:dyDescent="0.25">
      <c r="A76" s="50">
        <f>SUM(A75+1)</f>
        <v>70</v>
      </c>
      <c r="B76" s="50" t="s">
        <v>109</v>
      </c>
      <c r="C76" s="51" t="s">
        <v>112</v>
      </c>
      <c r="D76" s="50" t="s">
        <v>120</v>
      </c>
      <c r="E76" s="52">
        <v>10000</v>
      </c>
      <c r="F76" s="63">
        <v>1</v>
      </c>
      <c r="G76" s="64">
        <f>E76*F76</f>
        <v>10000</v>
      </c>
    </row>
    <row r="77" spans="1:7" ht="16.5" thickBot="1" x14ac:dyDescent="0.3">
      <c r="A77" s="129" t="s">
        <v>211</v>
      </c>
      <c r="B77" s="130"/>
      <c r="C77" s="130"/>
      <c r="D77" s="130"/>
      <c r="E77" s="130"/>
      <c r="F77" s="131"/>
      <c r="G77" s="53">
        <f>SUM(G7:G76)</f>
        <v>10000</v>
      </c>
    </row>
    <row r="78" spans="1:7" ht="16.5" thickBot="1" x14ac:dyDescent="0.3">
      <c r="A78" s="121" t="s">
        <v>205</v>
      </c>
      <c r="B78" s="122"/>
      <c r="C78" s="122"/>
      <c r="D78" s="122"/>
      <c r="E78" s="122"/>
      <c r="F78" s="122"/>
      <c r="G78" s="123"/>
    </row>
    <row r="79" spans="1:7" ht="33" customHeight="1" thickBot="1" x14ac:dyDescent="0.3">
      <c r="A79" s="55" t="s">
        <v>69</v>
      </c>
      <c r="B79" s="56" t="s">
        <v>17</v>
      </c>
      <c r="C79" s="57" t="s">
        <v>18</v>
      </c>
      <c r="D79" s="57" t="s">
        <v>19</v>
      </c>
      <c r="E79" s="57" t="s">
        <v>20</v>
      </c>
      <c r="F79" s="56" t="s">
        <v>62</v>
      </c>
      <c r="G79" s="58" t="s">
        <v>21</v>
      </c>
    </row>
    <row r="80" spans="1:7" ht="15" x14ac:dyDescent="0.2">
      <c r="A80" s="39">
        <f>SUM(A76+1)</f>
        <v>71</v>
      </c>
      <c r="B80" s="39" t="s">
        <v>206</v>
      </c>
      <c r="C80" s="40" t="s">
        <v>207</v>
      </c>
      <c r="D80" s="39" t="s">
        <v>67</v>
      </c>
      <c r="E80" s="65">
        <v>654</v>
      </c>
      <c r="F80" s="67"/>
      <c r="G80" s="62">
        <f>E80*F80</f>
        <v>0</v>
      </c>
    </row>
    <row r="81" spans="1:7" ht="15.75" thickBot="1" x14ac:dyDescent="0.25">
      <c r="A81" s="50">
        <f>SUM(A80+1)</f>
        <v>72</v>
      </c>
      <c r="B81" s="50" t="s">
        <v>206</v>
      </c>
      <c r="C81" s="51" t="s">
        <v>208</v>
      </c>
      <c r="D81" s="50" t="s">
        <v>67</v>
      </c>
      <c r="E81" s="52">
        <v>36</v>
      </c>
      <c r="F81" s="68"/>
      <c r="G81" s="62">
        <f>E81*F81</f>
        <v>0</v>
      </c>
    </row>
    <row r="82" spans="1:7" ht="16.5" thickBot="1" x14ac:dyDescent="0.3">
      <c r="A82" s="124" t="s">
        <v>212</v>
      </c>
      <c r="B82" s="125"/>
      <c r="C82" s="125"/>
      <c r="D82" s="125"/>
      <c r="E82" s="125"/>
      <c r="F82" s="126"/>
      <c r="G82" s="54">
        <f>SUM(G80:G81)</f>
        <v>0</v>
      </c>
    </row>
    <row r="83" spans="1:7" ht="16.5" thickBot="1" x14ac:dyDescent="0.3">
      <c r="A83" s="121" t="s">
        <v>209</v>
      </c>
      <c r="B83" s="122"/>
      <c r="C83" s="122"/>
      <c r="D83" s="122"/>
      <c r="E83" s="122"/>
      <c r="F83" s="122"/>
      <c r="G83" s="123"/>
    </row>
    <row r="84" spans="1:7" ht="33" customHeight="1" thickBot="1" x14ac:dyDescent="0.3">
      <c r="A84" s="55" t="s">
        <v>69</v>
      </c>
      <c r="B84" s="56" t="s">
        <v>17</v>
      </c>
      <c r="C84" s="57" t="s">
        <v>18</v>
      </c>
      <c r="D84" s="57" t="s">
        <v>19</v>
      </c>
      <c r="E84" s="57" t="s">
        <v>20</v>
      </c>
      <c r="F84" s="56" t="s">
        <v>62</v>
      </c>
      <c r="G84" s="58" t="s">
        <v>21</v>
      </c>
    </row>
    <row r="85" spans="1:7" ht="15" x14ac:dyDescent="0.2">
      <c r="A85" s="39">
        <f>SUM(A81+1)</f>
        <v>73</v>
      </c>
      <c r="B85" s="39" t="s">
        <v>210</v>
      </c>
      <c r="C85" s="40" t="s">
        <v>359</v>
      </c>
      <c r="D85" s="39" t="s">
        <v>67</v>
      </c>
      <c r="E85" s="65">
        <v>654</v>
      </c>
      <c r="F85" s="67"/>
      <c r="G85" s="62">
        <f>E85*F85</f>
        <v>0</v>
      </c>
    </row>
    <row r="86" spans="1:7" ht="15.75" thickBot="1" x14ac:dyDescent="0.25">
      <c r="A86" s="50">
        <f>SUM(A85+1)</f>
        <v>74</v>
      </c>
      <c r="B86" s="50" t="s">
        <v>210</v>
      </c>
      <c r="C86" s="51" t="s">
        <v>360</v>
      </c>
      <c r="D86" s="50" t="s">
        <v>67</v>
      </c>
      <c r="E86" s="52">
        <v>36</v>
      </c>
      <c r="F86" s="68"/>
      <c r="G86" s="62">
        <f>E86*F86</f>
        <v>0</v>
      </c>
    </row>
    <row r="87" spans="1:7" ht="16.5" thickBot="1" x14ac:dyDescent="0.3">
      <c r="A87" s="124" t="s">
        <v>213</v>
      </c>
      <c r="B87" s="125"/>
      <c r="C87" s="125"/>
      <c r="D87" s="125"/>
      <c r="E87" s="125"/>
      <c r="F87" s="126"/>
      <c r="G87" s="54">
        <f>SUM(G85:G86)</f>
        <v>0</v>
      </c>
    </row>
    <row r="88" spans="1:7" ht="16.5" thickBot="1" x14ac:dyDescent="0.3">
      <c r="A88" s="127" t="s">
        <v>214</v>
      </c>
      <c r="B88" s="128"/>
      <c r="C88" s="128"/>
      <c r="D88" s="128"/>
      <c r="E88" s="128"/>
      <c r="G88" s="66"/>
    </row>
    <row r="89" spans="1:7" ht="33" customHeight="1" thickBot="1" x14ac:dyDescent="0.3">
      <c r="A89" s="55" t="s">
        <v>69</v>
      </c>
      <c r="B89" s="56" t="s">
        <v>17</v>
      </c>
      <c r="C89" s="57" t="s">
        <v>18</v>
      </c>
      <c r="D89" s="57" t="s">
        <v>19</v>
      </c>
      <c r="E89" s="57" t="s">
        <v>20</v>
      </c>
      <c r="F89" s="56" t="s">
        <v>62</v>
      </c>
      <c r="G89" s="58" t="s">
        <v>21</v>
      </c>
    </row>
    <row r="90" spans="1:7" ht="15" x14ac:dyDescent="0.2">
      <c r="A90" s="69">
        <f>A86+1</f>
        <v>75</v>
      </c>
      <c r="B90" s="69" t="s">
        <v>215</v>
      </c>
      <c r="C90" s="70" t="s">
        <v>216</v>
      </c>
      <c r="D90" s="69" t="s">
        <v>117</v>
      </c>
      <c r="E90" s="71">
        <v>1951</v>
      </c>
      <c r="F90" s="76"/>
      <c r="G90" s="62">
        <f t="shared" ref="G90:G119" si="2">E90*F90</f>
        <v>0</v>
      </c>
    </row>
    <row r="91" spans="1:7" ht="15" x14ac:dyDescent="0.2">
      <c r="A91" s="48">
        <f>A90+1</f>
        <v>76</v>
      </c>
      <c r="B91" s="48" t="s">
        <v>217</v>
      </c>
      <c r="C91" s="72" t="s">
        <v>95</v>
      </c>
      <c r="D91" s="48" t="s">
        <v>120</v>
      </c>
      <c r="E91" s="49">
        <v>1</v>
      </c>
      <c r="F91" s="77"/>
      <c r="G91" s="62">
        <f t="shared" si="2"/>
        <v>0</v>
      </c>
    </row>
    <row r="92" spans="1:7" ht="15" x14ac:dyDescent="0.2">
      <c r="A92" s="48">
        <f t="shared" ref="A92:A120" si="3">A91+1</f>
        <v>77</v>
      </c>
      <c r="B92" s="42" t="s">
        <v>358</v>
      </c>
      <c r="C92" s="72" t="s">
        <v>96</v>
      </c>
      <c r="D92" s="48" t="s">
        <v>120</v>
      </c>
      <c r="E92" s="49">
        <v>1</v>
      </c>
      <c r="F92" s="77"/>
      <c r="G92" s="62">
        <f t="shared" si="2"/>
        <v>0</v>
      </c>
    </row>
    <row r="93" spans="1:7" ht="15" x14ac:dyDescent="0.2">
      <c r="A93" s="48">
        <f t="shared" si="3"/>
        <v>78</v>
      </c>
      <c r="B93" s="48" t="s">
        <v>218</v>
      </c>
      <c r="C93" s="72" t="s">
        <v>219</v>
      </c>
      <c r="D93" s="48" t="s">
        <v>67</v>
      </c>
      <c r="E93" s="49">
        <v>382</v>
      </c>
      <c r="F93" s="77"/>
      <c r="G93" s="62">
        <f t="shared" si="2"/>
        <v>0</v>
      </c>
    </row>
    <row r="94" spans="1:7" ht="15" x14ac:dyDescent="0.2">
      <c r="A94" s="48">
        <f t="shared" si="3"/>
        <v>79</v>
      </c>
      <c r="B94" s="48" t="s">
        <v>220</v>
      </c>
      <c r="C94" s="72" t="s">
        <v>221</v>
      </c>
      <c r="D94" s="48" t="s">
        <v>67</v>
      </c>
      <c r="E94" s="49">
        <v>164</v>
      </c>
      <c r="F94" s="77"/>
      <c r="G94" s="62">
        <f t="shared" si="2"/>
        <v>0</v>
      </c>
    </row>
    <row r="95" spans="1:7" ht="15" x14ac:dyDescent="0.2">
      <c r="A95" s="48">
        <f t="shared" si="3"/>
        <v>80</v>
      </c>
      <c r="B95" s="48" t="s">
        <v>222</v>
      </c>
      <c r="C95" s="72" t="s">
        <v>223</v>
      </c>
      <c r="D95" s="48" t="s">
        <v>67</v>
      </c>
      <c r="E95" s="49">
        <v>1245</v>
      </c>
      <c r="F95" s="77"/>
      <c r="G95" s="62">
        <f t="shared" si="2"/>
        <v>0</v>
      </c>
    </row>
    <row r="96" spans="1:7" ht="15" x14ac:dyDescent="0.2">
      <c r="A96" s="48">
        <f t="shared" si="3"/>
        <v>81</v>
      </c>
      <c r="B96" s="48" t="s">
        <v>224</v>
      </c>
      <c r="C96" s="72" t="s">
        <v>225</v>
      </c>
      <c r="D96" s="48" t="s">
        <v>120</v>
      </c>
      <c r="E96" s="49">
        <v>2</v>
      </c>
      <c r="F96" s="77"/>
      <c r="G96" s="62">
        <f t="shared" si="2"/>
        <v>0</v>
      </c>
    </row>
    <row r="97" spans="1:7" ht="15" x14ac:dyDescent="0.2">
      <c r="A97" s="48">
        <f t="shared" si="3"/>
        <v>82</v>
      </c>
      <c r="B97" s="48" t="s">
        <v>226</v>
      </c>
      <c r="C97" s="72" t="s">
        <v>227</v>
      </c>
      <c r="D97" s="48" t="s">
        <v>120</v>
      </c>
      <c r="E97" s="49">
        <v>16</v>
      </c>
      <c r="F97" s="77"/>
      <c r="G97" s="62">
        <f t="shared" si="2"/>
        <v>0</v>
      </c>
    </row>
    <row r="98" spans="1:7" ht="15" x14ac:dyDescent="0.2">
      <c r="A98" s="48">
        <f t="shared" si="3"/>
        <v>83</v>
      </c>
      <c r="B98" s="48" t="s">
        <v>228</v>
      </c>
      <c r="C98" s="72" t="s">
        <v>229</v>
      </c>
      <c r="D98" s="48" t="s">
        <v>120</v>
      </c>
      <c r="E98" s="49">
        <v>10</v>
      </c>
      <c r="F98" s="77"/>
      <c r="G98" s="62">
        <f t="shared" si="2"/>
        <v>0</v>
      </c>
    </row>
    <row r="99" spans="1:7" ht="15" x14ac:dyDescent="0.2">
      <c r="A99" s="48">
        <f t="shared" si="3"/>
        <v>84</v>
      </c>
      <c r="B99" s="48" t="s">
        <v>230</v>
      </c>
      <c r="C99" s="72" t="s">
        <v>231</v>
      </c>
      <c r="D99" s="48" t="s">
        <v>120</v>
      </c>
      <c r="E99" s="49">
        <v>10</v>
      </c>
      <c r="F99" s="77"/>
      <c r="G99" s="62">
        <f t="shared" si="2"/>
        <v>0</v>
      </c>
    </row>
    <row r="100" spans="1:7" ht="15" x14ac:dyDescent="0.2">
      <c r="A100" s="48">
        <f t="shared" si="3"/>
        <v>85</v>
      </c>
      <c r="B100" s="48" t="s">
        <v>232</v>
      </c>
      <c r="C100" s="72" t="s">
        <v>233</v>
      </c>
      <c r="D100" s="48" t="s">
        <v>120</v>
      </c>
      <c r="E100" s="49">
        <v>1</v>
      </c>
      <c r="F100" s="77"/>
      <c r="G100" s="62">
        <f t="shared" si="2"/>
        <v>0</v>
      </c>
    </row>
    <row r="101" spans="1:7" ht="15" x14ac:dyDescent="0.2">
      <c r="A101" s="48">
        <f t="shared" si="3"/>
        <v>86</v>
      </c>
      <c r="B101" s="48" t="s">
        <v>234</v>
      </c>
      <c r="C101" s="72" t="s">
        <v>235</v>
      </c>
      <c r="D101" s="48" t="s">
        <v>120</v>
      </c>
      <c r="E101" s="49">
        <v>1</v>
      </c>
      <c r="F101" s="77"/>
      <c r="G101" s="62">
        <f t="shared" si="2"/>
        <v>0</v>
      </c>
    </row>
    <row r="102" spans="1:7" ht="15" x14ac:dyDescent="0.2">
      <c r="A102" s="48">
        <f t="shared" si="3"/>
        <v>87</v>
      </c>
      <c r="B102" s="42" t="s">
        <v>236</v>
      </c>
      <c r="C102" s="72" t="s">
        <v>237</v>
      </c>
      <c r="D102" s="48" t="s">
        <v>120</v>
      </c>
      <c r="E102" s="49">
        <v>38</v>
      </c>
      <c r="F102" s="77"/>
      <c r="G102" s="62">
        <f t="shared" si="2"/>
        <v>0</v>
      </c>
    </row>
    <row r="103" spans="1:7" ht="15" x14ac:dyDescent="0.2">
      <c r="A103" s="48">
        <f t="shared" si="3"/>
        <v>88</v>
      </c>
      <c r="B103" s="48" t="s">
        <v>238</v>
      </c>
      <c r="C103" s="72" t="s">
        <v>239</v>
      </c>
      <c r="D103" s="48" t="s">
        <v>120</v>
      </c>
      <c r="E103" s="49">
        <v>36</v>
      </c>
      <c r="F103" s="77"/>
      <c r="G103" s="62">
        <f t="shared" si="2"/>
        <v>0</v>
      </c>
    </row>
    <row r="104" spans="1:7" ht="15" x14ac:dyDescent="0.2">
      <c r="A104" s="48">
        <f t="shared" si="3"/>
        <v>89</v>
      </c>
      <c r="B104" s="48" t="s">
        <v>240</v>
      </c>
      <c r="C104" s="72" t="s">
        <v>241</v>
      </c>
      <c r="D104" s="48" t="s">
        <v>120</v>
      </c>
      <c r="E104" s="49">
        <v>2</v>
      </c>
      <c r="F104" s="77"/>
      <c r="G104" s="62">
        <f t="shared" si="2"/>
        <v>0</v>
      </c>
    </row>
    <row r="105" spans="1:7" ht="15" x14ac:dyDescent="0.2">
      <c r="A105" s="48">
        <f t="shared" si="3"/>
        <v>90</v>
      </c>
      <c r="B105" s="48" t="s">
        <v>242</v>
      </c>
      <c r="C105" s="72" t="s">
        <v>243</v>
      </c>
      <c r="D105" s="48" t="s">
        <v>120</v>
      </c>
      <c r="E105" s="49">
        <v>1</v>
      </c>
      <c r="F105" s="77"/>
      <c r="G105" s="62">
        <f t="shared" si="2"/>
        <v>0</v>
      </c>
    </row>
    <row r="106" spans="1:7" ht="15" x14ac:dyDescent="0.2">
      <c r="A106" s="48">
        <f t="shared" si="3"/>
        <v>91</v>
      </c>
      <c r="B106" s="48" t="s">
        <v>242</v>
      </c>
      <c r="C106" s="72" t="s">
        <v>244</v>
      </c>
      <c r="D106" s="48" t="s">
        <v>120</v>
      </c>
      <c r="E106" s="49">
        <v>3</v>
      </c>
      <c r="F106" s="77"/>
      <c r="G106" s="62">
        <f t="shared" si="2"/>
        <v>0</v>
      </c>
    </row>
    <row r="107" spans="1:7" ht="15" x14ac:dyDescent="0.2">
      <c r="A107" s="48">
        <f t="shared" si="3"/>
        <v>92</v>
      </c>
      <c r="B107" s="48" t="s">
        <v>245</v>
      </c>
      <c r="C107" s="72" t="s">
        <v>246</v>
      </c>
      <c r="D107" s="48" t="s">
        <v>120</v>
      </c>
      <c r="E107" s="49">
        <v>4</v>
      </c>
      <c r="F107" s="77"/>
      <c r="G107" s="62">
        <f t="shared" si="2"/>
        <v>0</v>
      </c>
    </row>
    <row r="108" spans="1:7" ht="15" x14ac:dyDescent="0.2">
      <c r="A108" s="48">
        <f t="shared" si="3"/>
        <v>93</v>
      </c>
      <c r="B108" s="48" t="s">
        <v>247</v>
      </c>
      <c r="C108" s="72" t="s">
        <v>248</v>
      </c>
      <c r="D108" s="48" t="s">
        <v>120</v>
      </c>
      <c r="E108" s="49">
        <v>11</v>
      </c>
      <c r="F108" s="77"/>
      <c r="G108" s="62">
        <f t="shared" si="2"/>
        <v>0</v>
      </c>
    </row>
    <row r="109" spans="1:7" ht="15" x14ac:dyDescent="0.2">
      <c r="A109" s="48">
        <f t="shared" si="3"/>
        <v>94</v>
      </c>
      <c r="B109" s="48" t="s">
        <v>249</v>
      </c>
      <c r="C109" s="72" t="s">
        <v>250</v>
      </c>
      <c r="D109" s="48" t="s">
        <v>120</v>
      </c>
      <c r="E109" s="49">
        <v>8</v>
      </c>
      <c r="F109" s="77"/>
      <c r="G109" s="62">
        <f t="shared" si="2"/>
        <v>0</v>
      </c>
    </row>
    <row r="110" spans="1:7" ht="15" x14ac:dyDescent="0.2">
      <c r="A110" s="48">
        <f t="shared" si="3"/>
        <v>95</v>
      </c>
      <c r="B110" s="48" t="s">
        <v>251</v>
      </c>
      <c r="C110" s="72" t="s">
        <v>252</v>
      </c>
      <c r="D110" s="48" t="s">
        <v>120</v>
      </c>
      <c r="E110" s="49">
        <v>5</v>
      </c>
      <c r="F110" s="77"/>
      <c r="G110" s="62">
        <f t="shared" si="2"/>
        <v>0</v>
      </c>
    </row>
    <row r="111" spans="1:7" ht="15" x14ac:dyDescent="0.2">
      <c r="A111" s="48">
        <f t="shared" si="3"/>
        <v>96</v>
      </c>
      <c r="B111" s="48" t="s">
        <v>253</v>
      </c>
      <c r="C111" s="72" t="s">
        <v>254</v>
      </c>
      <c r="D111" s="48" t="s">
        <v>120</v>
      </c>
      <c r="E111" s="49">
        <v>5</v>
      </c>
      <c r="F111" s="77"/>
      <c r="G111" s="62">
        <f t="shared" si="2"/>
        <v>0</v>
      </c>
    </row>
    <row r="112" spans="1:7" ht="15" x14ac:dyDescent="0.2">
      <c r="A112" s="48">
        <f t="shared" si="3"/>
        <v>97</v>
      </c>
      <c r="B112" s="48" t="s">
        <v>255</v>
      </c>
      <c r="C112" s="72" t="s">
        <v>256</v>
      </c>
      <c r="D112" s="48" t="s">
        <v>120</v>
      </c>
      <c r="E112" s="49">
        <v>5</v>
      </c>
      <c r="F112" s="77"/>
      <c r="G112" s="62">
        <f t="shared" si="2"/>
        <v>0</v>
      </c>
    </row>
    <row r="113" spans="1:7" ht="15" x14ac:dyDescent="0.2">
      <c r="A113" s="48">
        <f t="shared" si="3"/>
        <v>98</v>
      </c>
      <c r="B113" s="48" t="s">
        <v>257</v>
      </c>
      <c r="C113" s="72" t="s">
        <v>258</v>
      </c>
      <c r="D113" s="48" t="s">
        <v>120</v>
      </c>
      <c r="E113" s="49">
        <v>5</v>
      </c>
      <c r="F113" s="77"/>
      <c r="G113" s="62">
        <f t="shared" si="2"/>
        <v>0</v>
      </c>
    </row>
    <row r="114" spans="1:7" ht="15" x14ac:dyDescent="0.2">
      <c r="A114" s="48">
        <f t="shared" si="3"/>
        <v>99</v>
      </c>
      <c r="B114" s="48" t="s">
        <v>259</v>
      </c>
      <c r="C114" s="72" t="s">
        <v>260</v>
      </c>
      <c r="D114" s="48" t="s">
        <v>120</v>
      </c>
      <c r="E114" s="49">
        <v>19</v>
      </c>
      <c r="F114" s="77"/>
      <c r="G114" s="62">
        <f t="shared" si="2"/>
        <v>0</v>
      </c>
    </row>
    <row r="115" spans="1:7" ht="15" x14ac:dyDescent="0.2">
      <c r="A115" s="48">
        <f t="shared" si="3"/>
        <v>100</v>
      </c>
      <c r="B115" s="48" t="s">
        <v>261</v>
      </c>
      <c r="C115" s="72" t="s">
        <v>262</v>
      </c>
      <c r="D115" s="48" t="s">
        <v>196</v>
      </c>
      <c r="E115" s="49">
        <v>19</v>
      </c>
      <c r="F115" s="77"/>
      <c r="G115" s="62">
        <f t="shared" si="2"/>
        <v>0</v>
      </c>
    </row>
    <row r="116" spans="1:7" ht="15" x14ac:dyDescent="0.2">
      <c r="A116" s="48">
        <f t="shared" si="3"/>
        <v>101</v>
      </c>
      <c r="B116" s="48" t="s">
        <v>263</v>
      </c>
      <c r="C116" s="72" t="s">
        <v>264</v>
      </c>
      <c r="D116" s="48" t="s">
        <v>118</v>
      </c>
      <c r="E116" s="49">
        <v>18</v>
      </c>
      <c r="F116" s="77"/>
      <c r="G116" s="62">
        <f t="shared" si="2"/>
        <v>0</v>
      </c>
    </row>
    <row r="117" spans="1:7" ht="15" x14ac:dyDescent="0.2">
      <c r="A117" s="48">
        <f t="shared" si="3"/>
        <v>102</v>
      </c>
      <c r="B117" s="48" t="s">
        <v>265</v>
      </c>
      <c r="C117" s="72" t="s">
        <v>266</v>
      </c>
      <c r="D117" s="48" t="s">
        <v>118</v>
      </c>
      <c r="E117" s="49">
        <v>1046</v>
      </c>
      <c r="F117" s="77"/>
      <c r="G117" s="62">
        <f t="shared" si="2"/>
        <v>0</v>
      </c>
    </row>
    <row r="118" spans="1:7" ht="15" x14ac:dyDescent="0.2">
      <c r="A118" s="48">
        <f t="shared" si="3"/>
        <v>103</v>
      </c>
      <c r="B118" s="42" t="s">
        <v>113</v>
      </c>
      <c r="C118" s="72" t="s">
        <v>114</v>
      </c>
      <c r="D118" s="48" t="s">
        <v>195</v>
      </c>
      <c r="E118" s="49">
        <v>1</v>
      </c>
      <c r="F118" s="77"/>
      <c r="G118" s="62">
        <f t="shared" si="2"/>
        <v>0</v>
      </c>
    </row>
    <row r="119" spans="1:7" ht="15" x14ac:dyDescent="0.2">
      <c r="A119" s="48">
        <f t="shared" si="3"/>
        <v>104</v>
      </c>
      <c r="B119" s="48" t="s">
        <v>115</v>
      </c>
      <c r="C119" s="72" t="s">
        <v>116</v>
      </c>
      <c r="D119" s="48" t="s">
        <v>195</v>
      </c>
      <c r="E119" s="49">
        <v>1</v>
      </c>
      <c r="F119" s="77"/>
      <c r="G119" s="62">
        <f t="shared" si="2"/>
        <v>0</v>
      </c>
    </row>
    <row r="120" spans="1:7" ht="15.75" thickBot="1" x14ac:dyDescent="0.25">
      <c r="A120" s="73">
        <f t="shared" si="3"/>
        <v>105</v>
      </c>
      <c r="B120" s="73" t="s">
        <v>109</v>
      </c>
      <c r="C120" s="74" t="s">
        <v>112</v>
      </c>
      <c r="D120" s="73" t="s">
        <v>120</v>
      </c>
      <c r="E120" s="75">
        <v>5000</v>
      </c>
      <c r="F120" s="78">
        <v>1</v>
      </c>
      <c r="G120" s="62">
        <v>5000</v>
      </c>
    </row>
    <row r="121" spans="1:7" ht="16.5" thickBot="1" x14ac:dyDescent="0.3">
      <c r="A121" s="124" t="s">
        <v>269</v>
      </c>
      <c r="B121" s="125"/>
      <c r="C121" s="125"/>
      <c r="D121" s="125"/>
      <c r="E121" s="125"/>
      <c r="F121" s="126"/>
      <c r="G121" s="79">
        <f>SUM(G90:G120)</f>
        <v>5000</v>
      </c>
    </row>
    <row r="122" spans="1:7" ht="16.5" thickBot="1" x14ac:dyDescent="0.3">
      <c r="A122" s="127" t="s">
        <v>342</v>
      </c>
      <c r="B122" s="128"/>
      <c r="C122" s="128"/>
      <c r="D122" s="128"/>
      <c r="E122" s="128"/>
      <c r="G122" s="66"/>
    </row>
    <row r="123" spans="1:7" ht="33" customHeight="1" thickBot="1" x14ac:dyDescent="0.3">
      <c r="A123" s="55" t="s">
        <v>69</v>
      </c>
      <c r="B123" s="56" t="s">
        <v>17</v>
      </c>
      <c r="C123" s="57" t="s">
        <v>18</v>
      </c>
      <c r="D123" s="57" t="s">
        <v>19</v>
      </c>
      <c r="E123" s="57" t="s">
        <v>20</v>
      </c>
      <c r="F123" s="56" t="s">
        <v>62</v>
      </c>
      <c r="G123" s="58" t="s">
        <v>21</v>
      </c>
    </row>
    <row r="124" spans="1:7" ht="15.75" x14ac:dyDescent="0.25">
      <c r="A124" s="69">
        <f>A120+1</f>
        <v>106</v>
      </c>
      <c r="B124" s="69" t="s">
        <v>215</v>
      </c>
      <c r="C124" s="70" t="s">
        <v>216</v>
      </c>
      <c r="D124" s="69" t="s">
        <v>117</v>
      </c>
      <c r="E124" s="71">
        <v>1872</v>
      </c>
      <c r="F124" s="81"/>
      <c r="G124" s="60">
        <f t="shared" ref="G124:G150" si="4">E124*F124</f>
        <v>0</v>
      </c>
    </row>
    <row r="125" spans="1:7" ht="15.75" x14ac:dyDescent="0.25">
      <c r="A125" s="48">
        <f>A124+1</f>
        <v>107</v>
      </c>
      <c r="B125" s="48" t="s">
        <v>343</v>
      </c>
      <c r="C125" s="72" t="s">
        <v>344</v>
      </c>
      <c r="D125" s="48" t="s">
        <v>67</v>
      </c>
      <c r="E125" s="49">
        <v>137</v>
      </c>
      <c r="F125" s="82"/>
      <c r="G125" s="62">
        <f t="shared" si="4"/>
        <v>0</v>
      </c>
    </row>
    <row r="126" spans="1:7" ht="15.75" x14ac:dyDescent="0.25">
      <c r="A126" s="48">
        <f t="shared" ref="A126:A150" si="5">A125+1</f>
        <v>108</v>
      </c>
      <c r="B126" s="48" t="s">
        <v>218</v>
      </c>
      <c r="C126" s="72" t="s">
        <v>219</v>
      </c>
      <c r="D126" s="48" t="s">
        <v>67</v>
      </c>
      <c r="E126" s="49">
        <v>451</v>
      </c>
      <c r="F126" s="82"/>
      <c r="G126" s="62">
        <f t="shared" si="4"/>
        <v>0</v>
      </c>
    </row>
    <row r="127" spans="1:7" ht="15.75" x14ac:dyDescent="0.25">
      <c r="A127" s="48">
        <f t="shared" si="5"/>
        <v>109</v>
      </c>
      <c r="B127" s="48" t="s">
        <v>220</v>
      </c>
      <c r="C127" s="72" t="s">
        <v>221</v>
      </c>
      <c r="D127" s="48" t="s">
        <v>67</v>
      </c>
      <c r="E127" s="49">
        <v>264</v>
      </c>
      <c r="F127" s="82"/>
      <c r="G127" s="62">
        <f t="shared" si="4"/>
        <v>0</v>
      </c>
    </row>
    <row r="128" spans="1:7" ht="15.75" x14ac:dyDescent="0.25">
      <c r="A128" s="48">
        <f t="shared" si="5"/>
        <v>110</v>
      </c>
      <c r="B128" s="48" t="s">
        <v>222</v>
      </c>
      <c r="C128" s="72" t="s">
        <v>223</v>
      </c>
      <c r="D128" s="48" t="s">
        <v>67</v>
      </c>
      <c r="E128" s="49">
        <v>645</v>
      </c>
      <c r="F128" s="82"/>
      <c r="G128" s="62">
        <f t="shared" si="4"/>
        <v>0</v>
      </c>
    </row>
    <row r="129" spans="1:7" ht="15.75" x14ac:dyDescent="0.25">
      <c r="A129" s="48">
        <f t="shared" si="5"/>
        <v>111</v>
      </c>
      <c r="B129" s="48" t="s">
        <v>224</v>
      </c>
      <c r="C129" s="72" t="s">
        <v>225</v>
      </c>
      <c r="D129" s="48" t="s">
        <v>120</v>
      </c>
      <c r="E129" s="49">
        <v>2</v>
      </c>
      <c r="F129" s="82"/>
      <c r="G129" s="62">
        <f t="shared" si="4"/>
        <v>0</v>
      </c>
    </row>
    <row r="130" spans="1:7" ht="15.75" x14ac:dyDescent="0.25">
      <c r="A130" s="48">
        <f t="shared" si="5"/>
        <v>112</v>
      </c>
      <c r="B130" s="48" t="s">
        <v>226</v>
      </c>
      <c r="C130" s="72" t="s">
        <v>227</v>
      </c>
      <c r="D130" s="48" t="s">
        <v>120</v>
      </c>
      <c r="E130" s="49">
        <v>17</v>
      </c>
      <c r="F130" s="82"/>
      <c r="G130" s="62">
        <f t="shared" si="4"/>
        <v>0</v>
      </c>
    </row>
    <row r="131" spans="1:7" ht="15.75" x14ac:dyDescent="0.25">
      <c r="A131" s="48">
        <f t="shared" si="5"/>
        <v>113</v>
      </c>
      <c r="B131" s="48" t="s">
        <v>228</v>
      </c>
      <c r="C131" s="72" t="s">
        <v>229</v>
      </c>
      <c r="D131" s="48" t="s">
        <v>120</v>
      </c>
      <c r="E131" s="49">
        <v>10</v>
      </c>
      <c r="F131" s="82"/>
      <c r="G131" s="62">
        <f t="shared" si="4"/>
        <v>0</v>
      </c>
    </row>
    <row r="132" spans="1:7" ht="15.75" x14ac:dyDescent="0.25">
      <c r="A132" s="48">
        <f t="shared" si="5"/>
        <v>114</v>
      </c>
      <c r="B132" s="48" t="s">
        <v>345</v>
      </c>
      <c r="C132" s="72" t="s">
        <v>346</v>
      </c>
      <c r="D132" s="48" t="s">
        <v>120</v>
      </c>
      <c r="E132" s="49">
        <v>2</v>
      </c>
      <c r="F132" s="82"/>
      <c r="G132" s="62">
        <f t="shared" si="4"/>
        <v>0</v>
      </c>
    </row>
    <row r="133" spans="1:7" ht="15.75" x14ac:dyDescent="0.25">
      <c r="A133" s="48">
        <f t="shared" si="5"/>
        <v>115</v>
      </c>
      <c r="B133" s="48" t="s">
        <v>230</v>
      </c>
      <c r="C133" s="72" t="s">
        <v>231</v>
      </c>
      <c r="D133" s="48" t="s">
        <v>120</v>
      </c>
      <c r="E133" s="49">
        <v>3</v>
      </c>
      <c r="F133" s="82"/>
      <c r="G133" s="62">
        <f t="shared" si="4"/>
        <v>0</v>
      </c>
    </row>
    <row r="134" spans="1:7" ht="15.75" x14ac:dyDescent="0.25">
      <c r="A134" s="48">
        <f t="shared" si="5"/>
        <v>116</v>
      </c>
      <c r="B134" s="48" t="s">
        <v>234</v>
      </c>
      <c r="C134" s="72" t="s">
        <v>235</v>
      </c>
      <c r="D134" s="48" t="s">
        <v>120</v>
      </c>
      <c r="E134" s="49">
        <v>2</v>
      </c>
      <c r="F134" s="82"/>
      <c r="G134" s="62">
        <f t="shared" si="4"/>
        <v>0</v>
      </c>
    </row>
    <row r="135" spans="1:7" ht="15.75" x14ac:dyDescent="0.25">
      <c r="A135" s="48">
        <f t="shared" si="5"/>
        <v>117</v>
      </c>
      <c r="B135" s="48" t="s">
        <v>236</v>
      </c>
      <c r="C135" s="72" t="s">
        <v>237</v>
      </c>
      <c r="D135" s="48" t="s">
        <v>120</v>
      </c>
      <c r="E135" s="49">
        <v>33</v>
      </c>
      <c r="F135" s="82"/>
      <c r="G135" s="62">
        <f t="shared" si="4"/>
        <v>0</v>
      </c>
    </row>
    <row r="136" spans="1:7" ht="15.75" x14ac:dyDescent="0.25">
      <c r="A136" s="48">
        <f t="shared" si="5"/>
        <v>118</v>
      </c>
      <c r="B136" s="48" t="s">
        <v>238</v>
      </c>
      <c r="C136" s="72" t="s">
        <v>239</v>
      </c>
      <c r="D136" s="48" t="s">
        <v>120</v>
      </c>
      <c r="E136" s="49">
        <v>25</v>
      </c>
      <c r="F136" s="82"/>
      <c r="G136" s="62">
        <f t="shared" si="4"/>
        <v>0</v>
      </c>
    </row>
    <row r="137" spans="1:7" ht="15.75" x14ac:dyDescent="0.25">
      <c r="A137" s="48">
        <f t="shared" si="5"/>
        <v>119</v>
      </c>
      <c r="B137" s="48" t="s">
        <v>240</v>
      </c>
      <c r="C137" s="72" t="s">
        <v>241</v>
      </c>
      <c r="D137" s="48" t="s">
        <v>120</v>
      </c>
      <c r="E137" s="49">
        <v>3</v>
      </c>
      <c r="F137" s="82"/>
      <c r="G137" s="62">
        <f t="shared" si="4"/>
        <v>0</v>
      </c>
    </row>
    <row r="138" spans="1:7" ht="15.75" x14ac:dyDescent="0.25">
      <c r="A138" s="48">
        <f t="shared" si="5"/>
        <v>120</v>
      </c>
      <c r="B138" s="48" t="s">
        <v>347</v>
      </c>
      <c r="C138" s="72" t="s">
        <v>348</v>
      </c>
      <c r="D138" s="48" t="s">
        <v>120</v>
      </c>
      <c r="E138" s="49">
        <v>2</v>
      </c>
      <c r="F138" s="82"/>
      <c r="G138" s="62">
        <f t="shared" si="4"/>
        <v>0</v>
      </c>
    </row>
    <row r="139" spans="1:7" ht="15.75" x14ac:dyDescent="0.25">
      <c r="A139" s="48">
        <f t="shared" si="5"/>
        <v>121</v>
      </c>
      <c r="B139" s="48" t="s">
        <v>347</v>
      </c>
      <c r="C139" s="72" t="s">
        <v>349</v>
      </c>
      <c r="D139" s="48" t="s">
        <v>120</v>
      </c>
      <c r="E139" s="49">
        <v>4</v>
      </c>
      <c r="F139" s="82"/>
      <c r="G139" s="62">
        <f t="shared" si="4"/>
        <v>0</v>
      </c>
    </row>
    <row r="140" spans="1:7" ht="15.75" x14ac:dyDescent="0.25">
      <c r="A140" s="48">
        <f t="shared" si="5"/>
        <v>122</v>
      </c>
      <c r="B140" s="48" t="s">
        <v>350</v>
      </c>
      <c r="C140" s="72" t="s">
        <v>351</v>
      </c>
      <c r="D140" s="48" t="s">
        <v>120</v>
      </c>
      <c r="E140" s="49">
        <v>6</v>
      </c>
      <c r="F140" s="82"/>
      <c r="G140" s="62">
        <f t="shared" si="4"/>
        <v>0</v>
      </c>
    </row>
    <row r="141" spans="1:7" ht="15.75" x14ac:dyDescent="0.25">
      <c r="A141" s="48">
        <f t="shared" si="5"/>
        <v>123</v>
      </c>
      <c r="B141" s="48" t="s">
        <v>247</v>
      </c>
      <c r="C141" s="72" t="s">
        <v>248</v>
      </c>
      <c r="D141" s="48" t="s">
        <v>120</v>
      </c>
      <c r="E141" s="49">
        <v>9</v>
      </c>
      <c r="F141" s="82"/>
      <c r="G141" s="62">
        <f t="shared" si="4"/>
        <v>0</v>
      </c>
    </row>
    <row r="142" spans="1:7" ht="15.75" x14ac:dyDescent="0.25">
      <c r="A142" s="48">
        <f t="shared" si="5"/>
        <v>124</v>
      </c>
      <c r="B142" s="48" t="s">
        <v>249</v>
      </c>
      <c r="C142" s="72" t="s">
        <v>250</v>
      </c>
      <c r="D142" s="48" t="s">
        <v>120</v>
      </c>
      <c r="E142" s="49">
        <v>4</v>
      </c>
      <c r="F142" s="82"/>
      <c r="G142" s="62">
        <f t="shared" si="4"/>
        <v>0</v>
      </c>
    </row>
    <row r="143" spans="1:7" ht="15.75" x14ac:dyDescent="0.25">
      <c r="A143" s="48">
        <f t="shared" si="5"/>
        <v>125</v>
      </c>
      <c r="B143" s="48" t="s">
        <v>251</v>
      </c>
      <c r="C143" s="72" t="s">
        <v>252</v>
      </c>
      <c r="D143" s="48" t="s">
        <v>120</v>
      </c>
      <c r="E143" s="49">
        <v>3</v>
      </c>
      <c r="F143" s="82"/>
      <c r="G143" s="62">
        <f t="shared" si="4"/>
        <v>0</v>
      </c>
    </row>
    <row r="144" spans="1:7" ht="15.75" x14ac:dyDescent="0.25">
      <c r="A144" s="48">
        <f t="shared" si="5"/>
        <v>126</v>
      </c>
      <c r="B144" s="48" t="s">
        <v>253</v>
      </c>
      <c r="C144" s="72" t="s">
        <v>254</v>
      </c>
      <c r="D144" s="48" t="s">
        <v>120</v>
      </c>
      <c r="E144" s="49">
        <v>3</v>
      </c>
      <c r="F144" s="82"/>
      <c r="G144" s="62">
        <f t="shared" si="4"/>
        <v>0</v>
      </c>
    </row>
    <row r="145" spans="1:7" ht="15.75" x14ac:dyDescent="0.25">
      <c r="A145" s="48">
        <f t="shared" si="5"/>
        <v>127</v>
      </c>
      <c r="B145" s="48" t="s">
        <v>255</v>
      </c>
      <c r="C145" s="72" t="s">
        <v>256</v>
      </c>
      <c r="D145" s="48" t="s">
        <v>120</v>
      </c>
      <c r="E145" s="49">
        <v>3</v>
      </c>
      <c r="F145" s="82"/>
      <c r="G145" s="62">
        <f t="shared" si="4"/>
        <v>0</v>
      </c>
    </row>
    <row r="146" spans="1:7" ht="15.75" x14ac:dyDescent="0.25">
      <c r="A146" s="48">
        <f t="shared" si="5"/>
        <v>128</v>
      </c>
      <c r="B146" s="48" t="s">
        <v>257</v>
      </c>
      <c r="C146" s="72" t="s">
        <v>258</v>
      </c>
      <c r="D146" s="48" t="s">
        <v>120</v>
      </c>
      <c r="E146" s="49">
        <v>3</v>
      </c>
      <c r="F146" s="82"/>
      <c r="G146" s="62">
        <f t="shared" si="4"/>
        <v>0</v>
      </c>
    </row>
    <row r="147" spans="1:7" ht="15.75" x14ac:dyDescent="0.25">
      <c r="A147" s="48">
        <f t="shared" si="5"/>
        <v>129</v>
      </c>
      <c r="B147" s="48" t="s">
        <v>259</v>
      </c>
      <c r="C147" s="72" t="s">
        <v>260</v>
      </c>
      <c r="D147" s="48" t="s">
        <v>120</v>
      </c>
      <c r="E147" s="49">
        <v>13</v>
      </c>
      <c r="F147" s="82"/>
      <c r="G147" s="62">
        <f t="shared" si="4"/>
        <v>0</v>
      </c>
    </row>
    <row r="148" spans="1:7" ht="15.75" x14ac:dyDescent="0.25">
      <c r="A148" s="48">
        <f t="shared" si="5"/>
        <v>130</v>
      </c>
      <c r="B148" s="48" t="s">
        <v>261</v>
      </c>
      <c r="C148" s="72" t="s">
        <v>262</v>
      </c>
      <c r="D148" s="48" t="s">
        <v>196</v>
      </c>
      <c r="E148" s="49">
        <v>13</v>
      </c>
      <c r="F148" s="82"/>
      <c r="G148" s="62">
        <f t="shared" si="4"/>
        <v>0</v>
      </c>
    </row>
    <row r="149" spans="1:7" ht="15.75" x14ac:dyDescent="0.25">
      <c r="A149" s="48">
        <f t="shared" si="5"/>
        <v>131</v>
      </c>
      <c r="B149" s="48" t="s">
        <v>263</v>
      </c>
      <c r="C149" s="72" t="s">
        <v>264</v>
      </c>
      <c r="D149" s="48" t="s">
        <v>118</v>
      </c>
      <c r="E149" s="49">
        <v>28</v>
      </c>
      <c r="F149" s="82"/>
      <c r="G149" s="62">
        <f t="shared" si="4"/>
        <v>0</v>
      </c>
    </row>
    <row r="150" spans="1:7" ht="16.5" thickBot="1" x14ac:dyDescent="0.3">
      <c r="A150" s="73">
        <f t="shared" si="5"/>
        <v>132</v>
      </c>
      <c r="B150" s="73" t="s">
        <v>265</v>
      </c>
      <c r="C150" s="74" t="s">
        <v>266</v>
      </c>
      <c r="D150" s="73" t="s">
        <v>118</v>
      </c>
      <c r="E150" s="75">
        <v>867</v>
      </c>
      <c r="F150" s="83"/>
      <c r="G150" s="64">
        <f t="shared" si="4"/>
        <v>0</v>
      </c>
    </row>
    <row r="151" spans="1:7" ht="16.5" thickBot="1" x14ac:dyDescent="0.3">
      <c r="A151" s="124" t="s">
        <v>352</v>
      </c>
      <c r="B151" s="125"/>
      <c r="C151" s="125"/>
      <c r="D151" s="125"/>
      <c r="E151" s="125"/>
      <c r="F151" s="126"/>
      <c r="G151" s="54">
        <f>SUM(G124:G150)</f>
        <v>0</v>
      </c>
    </row>
    <row r="152" spans="1:7" ht="16.5" thickBot="1" x14ac:dyDescent="0.3">
      <c r="A152" s="135" t="s">
        <v>353</v>
      </c>
      <c r="B152" s="136"/>
      <c r="C152" s="136"/>
      <c r="D152" s="136"/>
      <c r="E152" s="136"/>
      <c r="F152" s="80"/>
      <c r="G152" s="66"/>
    </row>
    <row r="153" spans="1:7" ht="33.75" customHeight="1" thickBot="1" x14ac:dyDescent="0.3">
      <c r="A153" s="55" t="s">
        <v>69</v>
      </c>
      <c r="B153" s="56" t="s">
        <v>17</v>
      </c>
      <c r="C153" s="57" t="s">
        <v>18</v>
      </c>
      <c r="D153" s="57" t="s">
        <v>19</v>
      </c>
      <c r="E153" s="57" t="s">
        <v>20</v>
      </c>
      <c r="F153" s="56" t="s">
        <v>62</v>
      </c>
      <c r="G153" s="58" t="s">
        <v>21</v>
      </c>
    </row>
    <row r="154" spans="1:7" ht="15" x14ac:dyDescent="0.2">
      <c r="A154" s="69">
        <v>133</v>
      </c>
      <c r="B154" s="69" t="s">
        <v>270</v>
      </c>
      <c r="C154" s="70" t="s">
        <v>271</v>
      </c>
      <c r="D154" s="69" t="s">
        <v>120</v>
      </c>
      <c r="E154" s="71">
        <v>12</v>
      </c>
      <c r="F154" s="84"/>
      <c r="G154" s="60">
        <f t="shared" ref="G154:G203" si="6">E154*F154</f>
        <v>0</v>
      </c>
    </row>
    <row r="155" spans="1:7" ht="15" x14ac:dyDescent="0.2">
      <c r="A155" s="48">
        <f>A154+1</f>
        <v>134</v>
      </c>
      <c r="B155" s="48" t="s">
        <v>270</v>
      </c>
      <c r="C155" s="72" t="s">
        <v>272</v>
      </c>
      <c r="D155" s="48" t="s">
        <v>120</v>
      </c>
      <c r="E155" s="49">
        <v>4</v>
      </c>
      <c r="F155" s="85"/>
      <c r="G155" s="62">
        <f t="shared" si="6"/>
        <v>0</v>
      </c>
    </row>
    <row r="156" spans="1:7" ht="15" x14ac:dyDescent="0.2">
      <c r="A156" s="48">
        <f t="shared" ref="A156:A202" si="7">A155+1</f>
        <v>135</v>
      </c>
      <c r="B156" s="42" t="s">
        <v>273</v>
      </c>
      <c r="C156" s="72" t="s">
        <v>274</v>
      </c>
      <c r="D156" s="48" t="s">
        <v>67</v>
      </c>
      <c r="E156" s="49">
        <v>225</v>
      </c>
      <c r="F156" s="85"/>
      <c r="G156" s="62">
        <f t="shared" si="6"/>
        <v>0</v>
      </c>
    </row>
    <row r="157" spans="1:7" ht="15" x14ac:dyDescent="0.2">
      <c r="A157" s="48">
        <f t="shared" si="7"/>
        <v>136</v>
      </c>
      <c r="B157" s="48" t="s">
        <v>275</v>
      </c>
      <c r="C157" s="72" t="s">
        <v>276</v>
      </c>
      <c r="D157" s="48" t="s">
        <v>67</v>
      </c>
      <c r="E157" s="49">
        <v>320</v>
      </c>
      <c r="F157" s="85"/>
      <c r="G157" s="62">
        <f t="shared" si="6"/>
        <v>0</v>
      </c>
    </row>
    <row r="158" spans="1:7" ht="15" x14ac:dyDescent="0.2">
      <c r="A158" s="48">
        <f t="shared" si="7"/>
        <v>137</v>
      </c>
      <c r="B158" s="48" t="s">
        <v>275</v>
      </c>
      <c r="C158" s="72" t="s">
        <v>277</v>
      </c>
      <c r="D158" s="48" t="s">
        <v>67</v>
      </c>
      <c r="E158" s="49">
        <v>10</v>
      </c>
      <c r="F158" s="85"/>
      <c r="G158" s="62">
        <f t="shared" si="6"/>
        <v>0</v>
      </c>
    </row>
    <row r="159" spans="1:7" ht="15" x14ac:dyDescent="0.2">
      <c r="A159" s="48">
        <f t="shared" si="7"/>
        <v>138</v>
      </c>
      <c r="B159" s="48" t="s">
        <v>275</v>
      </c>
      <c r="C159" s="72" t="s">
        <v>278</v>
      </c>
      <c r="D159" s="48" t="s">
        <v>67</v>
      </c>
      <c r="E159" s="49">
        <v>260</v>
      </c>
      <c r="F159" s="85"/>
      <c r="G159" s="62">
        <f t="shared" si="6"/>
        <v>0</v>
      </c>
    </row>
    <row r="160" spans="1:7" ht="15" x14ac:dyDescent="0.2">
      <c r="A160" s="48">
        <f t="shared" si="7"/>
        <v>139</v>
      </c>
      <c r="B160" s="48" t="s">
        <v>275</v>
      </c>
      <c r="C160" s="72" t="s">
        <v>279</v>
      </c>
      <c r="D160" s="48" t="s">
        <v>67</v>
      </c>
      <c r="E160" s="49">
        <v>1355</v>
      </c>
      <c r="F160" s="85"/>
      <c r="G160" s="62">
        <f t="shared" si="6"/>
        <v>0</v>
      </c>
    </row>
    <row r="161" spans="1:7" ht="15" x14ac:dyDescent="0.2">
      <c r="A161" s="48">
        <f t="shared" si="7"/>
        <v>140</v>
      </c>
      <c r="B161" s="48" t="s">
        <v>280</v>
      </c>
      <c r="C161" s="72" t="s">
        <v>281</v>
      </c>
      <c r="D161" s="48" t="s">
        <v>120</v>
      </c>
      <c r="E161" s="49">
        <v>5</v>
      </c>
      <c r="F161" s="85"/>
      <c r="G161" s="62">
        <f t="shared" si="6"/>
        <v>0</v>
      </c>
    </row>
    <row r="162" spans="1:7" ht="15" x14ac:dyDescent="0.2">
      <c r="A162" s="48">
        <f t="shared" si="7"/>
        <v>141</v>
      </c>
      <c r="B162" s="48" t="s">
        <v>280</v>
      </c>
      <c r="C162" s="72" t="s">
        <v>282</v>
      </c>
      <c r="D162" s="48" t="s">
        <v>120</v>
      </c>
      <c r="E162" s="49">
        <v>3</v>
      </c>
      <c r="F162" s="85"/>
      <c r="G162" s="62">
        <f t="shared" si="6"/>
        <v>0</v>
      </c>
    </row>
    <row r="163" spans="1:7" ht="15" x14ac:dyDescent="0.2">
      <c r="A163" s="48">
        <f t="shared" si="7"/>
        <v>142</v>
      </c>
      <c r="B163" s="48" t="s">
        <v>280</v>
      </c>
      <c r="C163" s="72" t="s">
        <v>283</v>
      </c>
      <c r="D163" s="48" t="s">
        <v>120</v>
      </c>
      <c r="E163" s="49">
        <v>23</v>
      </c>
      <c r="F163" s="85"/>
      <c r="G163" s="62">
        <f t="shared" si="6"/>
        <v>0</v>
      </c>
    </row>
    <row r="164" spans="1:7" ht="15" x14ac:dyDescent="0.2">
      <c r="A164" s="48">
        <f t="shared" si="7"/>
        <v>143</v>
      </c>
      <c r="B164" s="48" t="s">
        <v>284</v>
      </c>
      <c r="C164" s="72" t="s">
        <v>285</v>
      </c>
      <c r="D164" s="48" t="s">
        <v>67</v>
      </c>
      <c r="E164" s="49">
        <v>2055</v>
      </c>
      <c r="F164" s="85"/>
      <c r="G164" s="62">
        <f t="shared" si="6"/>
        <v>0</v>
      </c>
    </row>
    <row r="165" spans="1:7" ht="15" x14ac:dyDescent="0.2">
      <c r="A165" s="48">
        <f t="shared" si="7"/>
        <v>144</v>
      </c>
      <c r="B165" s="48" t="s">
        <v>284</v>
      </c>
      <c r="C165" s="72" t="s">
        <v>286</v>
      </c>
      <c r="D165" s="48" t="s">
        <v>120</v>
      </c>
      <c r="E165" s="49">
        <v>8</v>
      </c>
      <c r="F165" s="85"/>
      <c r="G165" s="62">
        <f t="shared" si="6"/>
        <v>0</v>
      </c>
    </row>
    <row r="166" spans="1:7" ht="15" x14ac:dyDescent="0.2">
      <c r="A166" s="48">
        <f t="shared" si="7"/>
        <v>145</v>
      </c>
      <c r="B166" s="48" t="s">
        <v>284</v>
      </c>
      <c r="C166" s="72" t="s">
        <v>287</v>
      </c>
      <c r="D166" s="48" t="s">
        <v>120</v>
      </c>
      <c r="E166" s="49">
        <v>4</v>
      </c>
      <c r="F166" s="85"/>
      <c r="G166" s="62">
        <f t="shared" si="6"/>
        <v>0</v>
      </c>
    </row>
    <row r="167" spans="1:7" ht="15" x14ac:dyDescent="0.2">
      <c r="A167" s="48">
        <f t="shared" si="7"/>
        <v>146</v>
      </c>
      <c r="B167" s="48" t="s">
        <v>288</v>
      </c>
      <c r="C167" s="72" t="s">
        <v>289</v>
      </c>
      <c r="D167" s="48" t="s">
        <v>120</v>
      </c>
      <c r="E167" s="49">
        <v>2</v>
      </c>
      <c r="F167" s="85"/>
      <c r="G167" s="62">
        <f t="shared" si="6"/>
        <v>0</v>
      </c>
    </row>
    <row r="168" spans="1:7" ht="15" x14ac:dyDescent="0.2">
      <c r="A168" s="48">
        <f t="shared" si="7"/>
        <v>147</v>
      </c>
      <c r="B168" s="48" t="s">
        <v>290</v>
      </c>
      <c r="C168" s="72" t="s">
        <v>155</v>
      </c>
      <c r="D168" s="48" t="s">
        <v>121</v>
      </c>
      <c r="E168" s="49">
        <v>25</v>
      </c>
      <c r="F168" s="85"/>
      <c r="G168" s="62">
        <f t="shared" si="6"/>
        <v>0</v>
      </c>
    </row>
    <row r="169" spans="1:7" ht="15" x14ac:dyDescent="0.2">
      <c r="A169" s="48">
        <f t="shared" si="7"/>
        <v>148</v>
      </c>
      <c r="B169" s="48" t="s">
        <v>290</v>
      </c>
      <c r="C169" s="72" t="s">
        <v>291</v>
      </c>
      <c r="D169" s="48" t="s">
        <v>121</v>
      </c>
      <c r="E169" s="49">
        <v>320</v>
      </c>
      <c r="F169" s="85"/>
      <c r="G169" s="62">
        <f t="shared" si="6"/>
        <v>0</v>
      </c>
    </row>
    <row r="170" spans="1:7" ht="15" x14ac:dyDescent="0.2">
      <c r="A170" s="48">
        <f t="shared" si="7"/>
        <v>149</v>
      </c>
      <c r="B170" s="48" t="s">
        <v>292</v>
      </c>
      <c r="C170" s="72" t="s">
        <v>293</v>
      </c>
      <c r="D170" s="48" t="s">
        <v>120</v>
      </c>
      <c r="E170" s="49">
        <v>3</v>
      </c>
      <c r="F170" s="85"/>
      <c r="G170" s="62">
        <f t="shared" si="6"/>
        <v>0</v>
      </c>
    </row>
    <row r="171" spans="1:7" ht="15" x14ac:dyDescent="0.2">
      <c r="A171" s="48">
        <f t="shared" si="7"/>
        <v>150</v>
      </c>
      <c r="B171" s="48" t="s">
        <v>294</v>
      </c>
      <c r="C171" s="72" t="s">
        <v>295</v>
      </c>
      <c r="D171" s="48" t="s">
        <v>67</v>
      </c>
      <c r="E171" s="49">
        <v>3860</v>
      </c>
      <c r="F171" s="85"/>
      <c r="G171" s="62">
        <f t="shared" si="6"/>
        <v>0</v>
      </c>
    </row>
    <row r="172" spans="1:7" ht="15" x14ac:dyDescent="0.2">
      <c r="A172" s="48">
        <f t="shared" si="7"/>
        <v>151</v>
      </c>
      <c r="B172" s="48" t="s">
        <v>296</v>
      </c>
      <c r="C172" s="72" t="s">
        <v>297</v>
      </c>
      <c r="D172" s="48" t="s">
        <v>67</v>
      </c>
      <c r="E172" s="49">
        <v>485</v>
      </c>
      <c r="F172" s="85"/>
      <c r="G172" s="62">
        <f t="shared" si="6"/>
        <v>0</v>
      </c>
    </row>
    <row r="173" spans="1:7" ht="15" x14ac:dyDescent="0.2">
      <c r="A173" s="48">
        <f t="shared" si="7"/>
        <v>152</v>
      </c>
      <c r="B173" s="48" t="s">
        <v>296</v>
      </c>
      <c r="C173" s="72" t="s">
        <v>298</v>
      </c>
      <c r="D173" s="48" t="s">
        <v>67</v>
      </c>
      <c r="E173" s="49">
        <v>1680</v>
      </c>
      <c r="F173" s="85"/>
      <c r="G173" s="62">
        <f t="shared" si="6"/>
        <v>0</v>
      </c>
    </row>
    <row r="174" spans="1:7" ht="15" x14ac:dyDescent="0.2">
      <c r="A174" s="48">
        <f t="shared" si="7"/>
        <v>153</v>
      </c>
      <c r="B174" s="48" t="s">
        <v>296</v>
      </c>
      <c r="C174" s="72" t="s">
        <v>299</v>
      </c>
      <c r="D174" s="48" t="s">
        <v>67</v>
      </c>
      <c r="E174" s="49">
        <v>4425</v>
      </c>
      <c r="F174" s="85"/>
      <c r="G174" s="62">
        <f t="shared" si="6"/>
        <v>0</v>
      </c>
    </row>
    <row r="175" spans="1:7" ht="15" x14ac:dyDescent="0.2">
      <c r="A175" s="48">
        <f t="shared" si="7"/>
        <v>154</v>
      </c>
      <c r="B175" s="48" t="s">
        <v>296</v>
      </c>
      <c r="C175" s="72" t="s">
        <v>300</v>
      </c>
      <c r="D175" s="48" t="s">
        <v>67</v>
      </c>
      <c r="E175" s="49">
        <v>2810</v>
      </c>
      <c r="F175" s="85"/>
      <c r="G175" s="62">
        <f t="shared" si="6"/>
        <v>0</v>
      </c>
    </row>
    <row r="176" spans="1:7" ht="15" x14ac:dyDescent="0.2">
      <c r="A176" s="48">
        <f t="shared" si="7"/>
        <v>155</v>
      </c>
      <c r="B176" s="48" t="s">
        <v>296</v>
      </c>
      <c r="C176" s="72" t="s">
        <v>301</v>
      </c>
      <c r="D176" s="48" t="s">
        <v>67</v>
      </c>
      <c r="E176" s="49">
        <v>4585</v>
      </c>
      <c r="F176" s="85"/>
      <c r="G176" s="62">
        <f t="shared" si="6"/>
        <v>0</v>
      </c>
    </row>
    <row r="177" spans="1:7" ht="15" x14ac:dyDescent="0.2">
      <c r="A177" s="48">
        <f t="shared" si="7"/>
        <v>156</v>
      </c>
      <c r="B177" s="48" t="s">
        <v>296</v>
      </c>
      <c r="C177" s="72" t="s">
        <v>302</v>
      </c>
      <c r="D177" s="48" t="s">
        <v>67</v>
      </c>
      <c r="E177" s="49">
        <v>1490</v>
      </c>
      <c r="F177" s="85"/>
      <c r="G177" s="62">
        <f t="shared" si="6"/>
        <v>0</v>
      </c>
    </row>
    <row r="178" spans="1:7" ht="15" x14ac:dyDescent="0.2">
      <c r="A178" s="48">
        <f t="shared" si="7"/>
        <v>157</v>
      </c>
      <c r="B178" s="48" t="s">
        <v>294</v>
      </c>
      <c r="C178" s="72" t="s">
        <v>303</v>
      </c>
      <c r="D178" s="48" t="s">
        <v>67</v>
      </c>
      <c r="E178" s="49">
        <v>705</v>
      </c>
      <c r="F178" s="85"/>
      <c r="G178" s="62">
        <f t="shared" si="6"/>
        <v>0</v>
      </c>
    </row>
    <row r="179" spans="1:7" ht="15" x14ac:dyDescent="0.2">
      <c r="A179" s="48">
        <f t="shared" si="7"/>
        <v>158</v>
      </c>
      <c r="B179" s="48" t="s">
        <v>304</v>
      </c>
      <c r="C179" s="72" t="s">
        <v>305</v>
      </c>
      <c r="D179" s="48" t="s">
        <v>120</v>
      </c>
      <c r="E179" s="49">
        <v>4</v>
      </c>
      <c r="F179" s="85"/>
      <c r="G179" s="62">
        <f t="shared" si="6"/>
        <v>0</v>
      </c>
    </row>
    <row r="180" spans="1:7" ht="15" x14ac:dyDescent="0.2">
      <c r="A180" s="48">
        <f t="shared" si="7"/>
        <v>159</v>
      </c>
      <c r="B180" s="48" t="s">
        <v>306</v>
      </c>
      <c r="C180" s="72" t="s">
        <v>307</v>
      </c>
      <c r="D180" s="48" t="s">
        <v>120</v>
      </c>
      <c r="E180" s="49">
        <v>28</v>
      </c>
      <c r="F180" s="85"/>
      <c r="G180" s="62">
        <f t="shared" si="6"/>
        <v>0</v>
      </c>
    </row>
    <row r="181" spans="1:7" ht="15" x14ac:dyDescent="0.2">
      <c r="A181" s="48">
        <f t="shared" si="7"/>
        <v>160</v>
      </c>
      <c r="B181" s="48" t="s">
        <v>306</v>
      </c>
      <c r="C181" s="72" t="s">
        <v>308</v>
      </c>
      <c r="D181" s="48" t="s">
        <v>120</v>
      </c>
      <c r="E181" s="49">
        <v>4</v>
      </c>
      <c r="F181" s="85"/>
      <c r="G181" s="62">
        <f t="shared" si="6"/>
        <v>0</v>
      </c>
    </row>
    <row r="182" spans="1:7" ht="15" x14ac:dyDescent="0.2">
      <c r="A182" s="48">
        <f t="shared" si="7"/>
        <v>161</v>
      </c>
      <c r="B182" s="48" t="s">
        <v>306</v>
      </c>
      <c r="C182" s="72" t="s">
        <v>309</v>
      </c>
      <c r="D182" s="48" t="s">
        <v>120</v>
      </c>
      <c r="E182" s="49">
        <v>3</v>
      </c>
      <c r="F182" s="85"/>
      <c r="G182" s="62">
        <f t="shared" si="6"/>
        <v>0</v>
      </c>
    </row>
    <row r="183" spans="1:7" ht="15" x14ac:dyDescent="0.2">
      <c r="A183" s="48">
        <f t="shared" si="7"/>
        <v>162</v>
      </c>
      <c r="B183" s="48" t="s">
        <v>310</v>
      </c>
      <c r="C183" s="72" t="s">
        <v>311</v>
      </c>
      <c r="D183" s="48" t="s">
        <v>120</v>
      </c>
      <c r="E183" s="49">
        <v>20</v>
      </c>
      <c r="F183" s="85"/>
      <c r="G183" s="62">
        <f t="shared" si="6"/>
        <v>0</v>
      </c>
    </row>
    <row r="184" spans="1:7" ht="15" x14ac:dyDescent="0.2">
      <c r="A184" s="48">
        <f t="shared" si="7"/>
        <v>163</v>
      </c>
      <c r="B184" s="48" t="s">
        <v>310</v>
      </c>
      <c r="C184" s="72" t="s">
        <v>312</v>
      </c>
      <c r="D184" s="48" t="s">
        <v>120</v>
      </c>
      <c r="E184" s="49">
        <v>2</v>
      </c>
      <c r="F184" s="85"/>
      <c r="G184" s="62">
        <f t="shared" si="6"/>
        <v>0</v>
      </c>
    </row>
    <row r="185" spans="1:7" ht="15" x14ac:dyDescent="0.2">
      <c r="A185" s="48">
        <f t="shared" si="7"/>
        <v>164</v>
      </c>
      <c r="B185" s="48" t="s">
        <v>310</v>
      </c>
      <c r="C185" s="72" t="s">
        <v>313</v>
      </c>
      <c r="D185" s="48" t="s">
        <v>120</v>
      </c>
      <c r="E185" s="49">
        <v>8</v>
      </c>
      <c r="F185" s="85"/>
      <c r="G185" s="62">
        <f t="shared" si="6"/>
        <v>0</v>
      </c>
    </row>
    <row r="186" spans="1:7" ht="15" x14ac:dyDescent="0.2">
      <c r="A186" s="48">
        <f t="shared" si="7"/>
        <v>165</v>
      </c>
      <c r="B186" s="48" t="s">
        <v>310</v>
      </c>
      <c r="C186" s="72" t="s">
        <v>314</v>
      </c>
      <c r="D186" s="48" t="s">
        <v>120</v>
      </c>
      <c r="E186" s="49">
        <v>28</v>
      </c>
      <c r="F186" s="85"/>
      <c r="G186" s="62">
        <f t="shared" si="6"/>
        <v>0</v>
      </c>
    </row>
    <row r="187" spans="1:7" ht="15" x14ac:dyDescent="0.2">
      <c r="A187" s="48">
        <f t="shared" si="7"/>
        <v>166</v>
      </c>
      <c r="B187" s="48" t="s">
        <v>315</v>
      </c>
      <c r="C187" s="72" t="s">
        <v>316</v>
      </c>
      <c r="D187" s="48" t="s">
        <v>120</v>
      </c>
      <c r="E187" s="49">
        <v>9</v>
      </c>
      <c r="F187" s="85"/>
      <c r="G187" s="62">
        <f t="shared" si="6"/>
        <v>0</v>
      </c>
    </row>
    <row r="188" spans="1:7" ht="15" x14ac:dyDescent="0.2">
      <c r="A188" s="48">
        <f t="shared" si="7"/>
        <v>167</v>
      </c>
      <c r="B188" s="48" t="s">
        <v>317</v>
      </c>
      <c r="C188" s="72" t="s">
        <v>318</v>
      </c>
      <c r="D188" s="48" t="s">
        <v>120</v>
      </c>
      <c r="E188" s="49">
        <v>4</v>
      </c>
      <c r="F188" s="85"/>
      <c r="G188" s="62">
        <f t="shared" si="6"/>
        <v>0</v>
      </c>
    </row>
    <row r="189" spans="1:7" ht="15" x14ac:dyDescent="0.2">
      <c r="A189" s="48">
        <f t="shared" si="7"/>
        <v>168</v>
      </c>
      <c r="B189" s="48" t="s">
        <v>317</v>
      </c>
      <c r="C189" s="72" t="s">
        <v>319</v>
      </c>
      <c r="D189" s="48" t="s">
        <v>120</v>
      </c>
      <c r="E189" s="49">
        <v>2</v>
      </c>
      <c r="F189" s="85"/>
      <c r="G189" s="62">
        <f t="shared" si="6"/>
        <v>0</v>
      </c>
    </row>
    <row r="190" spans="1:7" ht="15" x14ac:dyDescent="0.2">
      <c r="A190" s="48">
        <f t="shared" si="7"/>
        <v>169</v>
      </c>
      <c r="B190" s="48" t="s">
        <v>317</v>
      </c>
      <c r="C190" s="72" t="s">
        <v>320</v>
      </c>
      <c r="D190" s="48" t="s">
        <v>120</v>
      </c>
      <c r="E190" s="49">
        <v>1</v>
      </c>
      <c r="F190" s="85"/>
      <c r="G190" s="62">
        <f t="shared" si="6"/>
        <v>0</v>
      </c>
    </row>
    <row r="191" spans="1:7" ht="15" x14ac:dyDescent="0.2">
      <c r="A191" s="48">
        <f t="shared" si="7"/>
        <v>170</v>
      </c>
      <c r="B191" s="42" t="s">
        <v>317</v>
      </c>
      <c r="C191" s="72" t="s">
        <v>321</v>
      </c>
      <c r="D191" s="48" t="s">
        <v>120</v>
      </c>
      <c r="E191" s="49">
        <v>23</v>
      </c>
      <c r="F191" s="85"/>
      <c r="G191" s="62">
        <f t="shared" si="6"/>
        <v>0</v>
      </c>
    </row>
    <row r="192" spans="1:7" ht="15" x14ac:dyDescent="0.2">
      <c r="A192" s="48">
        <f t="shared" si="7"/>
        <v>171</v>
      </c>
      <c r="B192" s="48" t="s">
        <v>322</v>
      </c>
      <c r="C192" s="72" t="s">
        <v>323</v>
      </c>
      <c r="D192" s="48" t="s">
        <v>120</v>
      </c>
      <c r="E192" s="49">
        <v>1</v>
      </c>
      <c r="F192" s="85"/>
      <c r="G192" s="62">
        <f t="shared" si="6"/>
        <v>0</v>
      </c>
    </row>
    <row r="193" spans="1:7" ht="15" x14ac:dyDescent="0.2">
      <c r="A193" s="48">
        <f t="shared" si="7"/>
        <v>172</v>
      </c>
      <c r="B193" s="48" t="s">
        <v>322</v>
      </c>
      <c r="C193" s="72" t="s">
        <v>324</v>
      </c>
      <c r="D193" s="48" t="s">
        <v>120</v>
      </c>
      <c r="E193" s="49">
        <v>1</v>
      </c>
      <c r="F193" s="85"/>
      <c r="G193" s="62">
        <f t="shared" si="6"/>
        <v>0</v>
      </c>
    </row>
    <row r="194" spans="1:7" ht="15" x14ac:dyDescent="0.2">
      <c r="A194" s="48">
        <f t="shared" si="7"/>
        <v>173</v>
      </c>
      <c r="B194" s="42" t="s">
        <v>322</v>
      </c>
      <c r="C194" s="72" t="s">
        <v>325</v>
      </c>
      <c r="D194" s="48" t="s">
        <v>120</v>
      </c>
      <c r="E194" s="49">
        <v>1</v>
      </c>
      <c r="F194" s="85"/>
      <c r="G194" s="62">
        <f t="shared" si="6"/>
        <v>0</v>
      </c>
    </row>
    <row r="195" spans="1:7" ht="15" x14ac:dyDescent="0.2">
      <c r="A195" s="48">
        <f t="shared" si="7"/>
        <v>174</v>
      </c>
      <c r="B195" s="48" t="s">
        <v>322</v>
      </c>
      <c r="C195" s="72" t="s">
        <v>326</v>
      </c>
      <c r="D195" s="48" t="s">
        <v>120</v>
      </c>
      <c r="E195" s="49">
        <v>1</v>
      </c>
      <c r="F195" s="85"/>
      <c r="G195" s="62">
        <f t="shared" si="6"/>
        <v>0</v>
      </c>
    </row>
    <row r="196" spans="1:7" ht="15" x14ac:dyDescent="0.2">
      <c r="A196" s="48">
        <f t="shared" si="7"/>
        <v>175</v>
      </c>
      <c r="B196" s="48" t="s">
        <v>327</v>
      </c>
      <c r="C196" s="72" t="s">
        <v>328</v>
      </c>
      <c r="D196" s="48" t="s">
        <v>120</v>
      </c>
      <c r="E196" s="49">
        <v>3</v>
      </c>
      <c r="F196" s="85"/>
      <c r="G196" s="62">
        <f t="shared" si="6"/>
        <v>0</v>
      </c>
    </row>
    <row r="197" spans="1:7" ht="15" x14ac:dyDescent="0.2">
      <c r="A197" s="48">
        <f t="shared" si="7"/>
        <v>176</v>
      </c>
      <c r="B197" s="48" t="s">
        <v>329</v>
      </c>
      <c r="C197" s="72" t="s">
        <v>330</v>
      </c>
      <c r="D197" s="48" t="s">
        <v>120</v>
      </c>
      <c r="E197" s="49">
        <v>8</v>
      </c>
      <c r="F197" s="85"/>
      <c r="G197" s="62">
        <f t="shared" si="6"/>
        <v>0</v>
      </c>
    </row>
    <row r="198" spans="1:7" ht="15" x14ac:dyDescent="0.2">
      <c r="A198" s="48">
        <f t="shared" si="7"/>
        <v>177</v>
      </c>
      <c r="B198" s="48" t="s">
        <v>331</v>
      </c>
      <c r="C198" s="72" t="s">
        <v>332</v>
      </c>
      <c r="D198" s="48" t="s">
        <v>120</v>
      </c>
      <c r="E198" s="49">
        <v>3</v>
      </c>
      <c r="F198" s="85"/>
      <c r="G198" s="62">
        <f t="shared" si="6"/>
        <v>0</v>
      </c>
    </row>
    <row r="199" spans="1:7" ht="15" x14ac:dyDescent="0.2">
      <c r="A199" s="48">
        <f t="shared" si="7"/>
        <v>178</v>
      </c>
      <c r="B199" s="48" t="s">
        <v>333</v>
      </c>
      <c r="C199" s="72" t="s">
        <v>334</v>
      </c>
      <c r="D199" s="48" t="s">
        <v>120</v>
      </c>
      <c r="E199" s="49">
        <v>2</v>
      </c>
      <c r="F199" s="85"/>
      <c r="G199" s="62">
        <f t="shared" si="6"/>
        <v>0</v>
      </c>
    </row>
    <row r="200" spans="1:7" ht="15" x14ac:dyDescent="0.2">
      <c r="A200" s="48">
        <f t="shared" si="7"/>
        <v>179</v>
      </c>
      <c r="B200" s="48" t="s">
        <v>335</v>
      </c>
      <c r="C200" s="72" t="s">
        <v>336</v>
      </c>
      <c r="D200" s="48" t="s">
        <v>120</v>
      </c>
      <c r="E200" s="49">
        <v>3</v>
      </c>
      <c r="F200" s="85"/>
      <c r="G200" s="62">
        <f t="shared" si="6"/>
        <v>0</v>
      </c>
    </row>
    <row r="201" spans="1:7" ht="15" x14ac:dyDescent="0.2">
      <c r="A201" s="48">
        <f t="shared" si="7"/>
        <v>180</v>
      </c>
      <c r="B201" s="48" t="s">
        <v>337</v>
      </c>
      <c r="C201" s="72" t="s">
        <v>338</v>
      </c>
      <c r="D201" s="48" t="s">
        <v>339</v>
      </c>
      <c r="E201" s="49">
        <v>1</v>
      </c>
      <c r="F201" s="85"/>
      <c r="G201" s="62">
        <f t="shared" si="6"/>
        <v>0</v>
      </c>
    </row>
    <row r="202" spans="1:7" ht="15" x14ac:dyDescent="0.2">
      <c r="A202" s="48">
        <f t="shared" si="7"/>
        <v>181</v>
      </c>
      <c r="B202" s="48" t="s">
        <v>337</v>
      </c>
      <c r="C202" s="72" t="s">
        <v>340</v>
      </c>
      <c r="D202" s="48" t="s">
        <v>120</v>
      </c>
      <c r="E202" s="49">
        <v>1</v>
      </c>
      <c r="F202" s="77"/>
      <c r="G202" s="62">
        <f t="shared" si="6"/>
        <v>0</v>
      </c>
    </row>
    <row r="203" spans="1:7" ht="15" x14ac:dyDescent="0.2">
      <c r="A203" s="48">
        <f>A202+1</f>
        <v>182</v>
      </c>
      <c r="B203" s="48" t="s">
        <v>109</v>
      </c>
      <c r="C203" s="72" t="s">
        <v>341</v>
      </c>
      <c r="D203" s="48" t="s">
        <v>195</v>
      </c>
      <c r="E203" s="49">
        <v>1</v>
      </c>
      <c r="F203" s="77"/>
      <c r="G203" s="62">
        <f t="shared" si="6"/>
        <v>0</v>
      </c>
    </row>
    <row r="204" spans="1:7" ht="15" x14ac:dyDescent="0.2">
      <c r="A204" s="48">
        <f>A203+1</f>
        <v>183</v>
      </c>
      <c r="B204" s="48" t="s">
        <v>364</v>
      </c>
      <c r="C204" s="72" t="s">
        <v>365</v>
      </c>
      <c r="D204" s="48" t="s">
        <v>120</v>
      </c>
      <c r="E204" s="49">
        <v>1</v>
      </c>
      <c r="F204" s="77"/>
      <c r="G204" s="62">
        <f>E204*F204</f>
        <v>0</v>
      </c>
    </row>
    <row r="205" spans="1:7" ht="15.75" thickBot="1" x14ac:dyDescent="0.25">
      <c r="A205" s="73">
        <f>A204+1</f>
        <v>184</v>
      </c>
      <c r="B205" s="73" t="s">
        <v>366</v>
      </c>
      <c r="C205" s="74" t="s">
        <v>367</v>
      </c>
      <c r="D205" s="73" t="s">
        <v>120</v>
      </c>
      <c r="E205" s="75">
        <v>1</v>
      </c>
      <c r="F205" s="78"/>
      <c r="G205" s="64">
        <f>E205*F205</f>
        <v>0</v>
      </c>
    </row>
    <row r="206" spans="1:7" ht="16.5" thickBot="1" x14ac:dyDescent="0.3">
      <c r="A206" s="124" t="s">
        <v>354</v>
      </c>
      <c r="B206" s="125"/>
      <c r="C206" s="125"/>
      <c r="D206" s="125"/>
      <c r="E206" s="125"/>
      <c r="F206" s="126"/>
      <c r="G206" s="54">
        <f>SUM(G154:G205)</f>
        <v>0</v>
      </c>
    </row>
    <row r="207" spans="1:7" ht="13.5" thickBot="1" x14ac:dyDescent="0.25"/>
    <row r="208" spans="1:7" ht="39.75" customHeight="1" thickBot="1" x14ac:dyDescent="0.3">
      <c r="A208" s="132" t="s">
        <v>363</v>
      </c>
      <c r="B208" s="133"/>
      <c r="C208" s="133"/>
      <c r="D208" s="133"/>
      <c r="E208" s="133"/>
      <c r="F208" s="134"/>
      <c r="G208" s="86">
        <f>G77+MIN(G82,G87)+G121+G151+G206</f>
        <v>15000</v>
      </c>
    </row>
  </sheetData>
  <sheetProtection selectLockedCells="1"/>
  <mergeCells count="16">
    <mergeCell ref="A83:G83"/>
    <mergeCell ref="A87:F87"/>
    <mergeCell ref="A88:E88"/>
    <mergeCell ref="A77:F77"/>
    <mergeCell ref="A208:F208"/>
    <mergeCell ref="A121:F121"/>
    <mergeCell ref="A152:E152"/>
    <mergeCell ref="A122:E122"/>
    <mergeCell ref="A151:F151"/>
    <mergeCell ref="A206:F206"/>
    <mergeCell ref="A82:F82"/>
    <mergeCell ref="A3:G3"/>
    <mergeCell ref="A4:G4"/>
    <mergeCell ref="A1:G1"/>
    <mergeCell ref="A2:G2"/>
    <mergeCell ref="A78:G78"/>
  </mergeCells>
  <phoneticPr fontId="0" type="noConversion"/>
  <pageMargins left="0.75" right="0.75" top="1" bottom="1" header="0.5" footer="0.5"/>
  <pageSetup scale="52" orientation="portrait" r:id="rId1"/>
  <headerFooter alignWithMargins="0">
    <oddFooter>&amp;CP-&amp;P+2.</oddFooter>
  </headerFooter>
  <rowBreaks count="2" manualBreakCount="2">
    <brk id="77" max="16383" man="1"/>
    <brk id="151" max="16383" man="1"/>
  </rowBreaks>
  <ignoredErrors>
    <ignoredError sqref="G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BEE01-5D39-4BA3-B2DF-F13592BF9205}">
  <dimension ref="A1:N60"/>
  <sheetViews>
    <sheetView showZeros="0" zoomScaleNormal="100" zoomScaleSheetLayoutView="100" workbookViewId="0">
      <selection activeCell="K10" sqref="K10"/>
    </sheetView>
  </sheetViews>
  <sheetFormatPr defaultRowHeight="12.75" x14ac:dyDescent="0.2"/>
  <cols>
    <col min="1" max="1" width="11.42578125" customWidth="1"/>
    <col min="8" max="8" width="12.42578125" customWidth="1"/>
    <col min="9" max="9" width="7.140625" customWidth="1"/>
    <col min="10" max="10" width="3.42578125" customWidth="1"/>
    <col min="11" max="11" width="23" customWidth="1"/>
    <col min="12" max="12" width="2.7109375" customWidth="1"/>
    <col min="13" max="13" width="1.85546875" customWidth="1"/>
    <col min="14" max="14" width="10.140625" customWidth="1"/>
  </cols>
  <sheetData>
    <row r="1" spans="1:14" ht="15" x14ac:dyDescent="0.2">
      <c r="A1" s="9"/>
      <c r="B1" s="9"/>
      <c r="C1" s="9"/>
      <c r="D1" s="9"/>
      <c r="E1" s="9"/>
      <c r="F1" s="9"/>
      <c r="G1" s="9"/>
      <c r="H1" s="9"/>
      <c r="I1" s="9"/>
      <c r="J1" s="9"/>
      <c r="K1" s="9"/>
      <c r="L1" s="9"/>
      <c r="M1" s="9"/>
      <c r="N1" s="9"/>
    </row>
    <row r="2" spans="1:14" ht="15" x14ac:dyDescent="0.2">
      <c r="A2" s="9"/>
      <c r="B2" s="9"/>
      <c r="C2" s="9"/>
      <c r="D2" s="9"/>
      <c r="E2" s="9"/>
      <c r="F2" s="9"/>
      <c r="G2" s="9"/>
      <c r="H2" s="9"/>
      <c r="I2" s="9"/>
      <c r="J2" s="9"/>
      <c r="K2" s="9"/>
      <c r="L2" s="9"/>
      <c r="M2" s="9"/>
      <c r="N2" s="9"/>
    </row>
    <row r="3" spans="1:14" ht="15" x14ac:dyDescent="0.2">
      <c r="A3" s="9"/>
      <c r="B3" s="9"/>
      <c r="C3" s="9"/>
      <c r="D3" s="9"/>
      <c r="E3" s="9"/>
      <c r="F3" s="9"/>
      <c r="G3" s="9"/>
      <c r="H3" s="9"/>
      <c r="I3" s="9"/>
      <c r="J3" s="9"/>
      <c r="K3" s="9"/>
      <c r="L3" s="9"/>
      <c r="M3" s="9"/>
      <c r="N3" s="9"/>
    </row>
    <row r="4" spans="1:14" ht="2.25" customHeight="1" x14ac:dyDescent="0.25">
      <c r="A4" s="10" t="s">
        <v>22</v>
      </c>
      <c r="B4" s="9"/>
      <c r="C4" s="9"/>
      <c r="D4" s="9"/>
      <c r="E4" s="9"/>
      <c r="F4" s="9"/>
      <c r="G4" s="9"/>
      <c r="H4" s="9"/>
      <c r="I4" s="9"/>
      <c r="J4" s="9"/>
      <c r="K4" s="9"/>
      <c r="L4" s="9"/>
      <c r="M4" s="9"/>
      <c r="N4" s="21">
        <v>0</v>
      </c>
    </row>
    <row r="5" spans="1:14" ht="35.25" customHeight="1" x14ac:dyDescent="0.25">
      <c r="A5" s="137" t="s">
        <v>362</v>
      </c>
      <c r="B5" s="137"/>
      <c r="C5" s="137"/>
      <c r="D5" s="137"/>
      <c r="E5" s="137"/>
      <c r="F5" s="137"/>
      <c r="G5" s="137"/>
      <c r="H5" s="137"/>
      <c r="I5" s="137"/>
      <c r="J5" s="93" t="s">
        <v>68</v>
      </c>
      <c r="K5" s="113">
        <f>'BID FORM'!G208</f>
        <v>15000</v>
      </c>
      <c r="L5" s="92"/>
    </row>
    <row r="6" spans="1:14" ht="15.75" x14ac:dyDescent="0.25">
      <c r="A6" s="10"/>
      <c r="B6" s="11"/>
      <c r="C6" s="12"/>
      <c r="D6" s="13"/>
      <c r="E6" s="11"/>
      <c r="F6" s="11"/>
      <c r="G6" s="11"/>
      <c r="H6" s="14"/>
      <c r="I6" s="14"/>
      <c r="J6" s="11"/>
      <c r="K6" s="13" t="s">
        <v>22</v>
      </c>
      <c r="L6" s="11"/>
      <c r="M6" s="11"/>
    </row>
    <row r="7" spans="1:14" ht="15.75" x14ac:dyDescent="0.25">
      <c r="A7" s="10"/>
      <c r="B7" s="11"/>
      <c r="C7" s="12"/>
      <c r="D7" s="13"/>
      <c r="E7" s="11"/>
      <c r="F7" s="11"/>
      <c r="G7" s="11"/>
      <c r="H7" s="14"/>
      <c r="I7" s="14"/>
      <c r="J7" s="11"/>
      <c r="K7" s="11"/>
      <c r="L7" s="11"/>
      <c r="M7" s="11"/>
      <c r="N7" s="13"/>
    </row>
    <row r="8" spans="1:14" ht="15.75" x14ac:dyDescent="0.25">
      <c r="A8" s="10"/>
      <c r="B8" s="11"/>
      <c r="C8" s="12"/>
      <c r="D8" s="13"/>
      <c r="E8" s="11"/>
      <c r="F8" s="11"/>
      <c r="G8" s="11"/>
      <c r="H8" s="14"/>
      <c r="I8" s="14"/>
      <c r="J8" s="11"/>
      <c r="K8" s="11"/>
      <c r="L8" s="11"/>
      <c r="M8" s="11"/>
      <c r="N8" s="13"/>
    </row>
    <row r="9" spans="1:14" ht="15.75" x14ac:dyDescent="0.25">
      <c r="A9" s="11" t="s">
        <v>23</v>
      </c>
      <c r="B9" s="11"/>
      <c r="C9" s="11"/>
      <c r="D9" s="11"/>
      <c r="E9" s="14"/>
      <c r="F9" s="14"/>
      <c r="G9" s="11"/>
      <c r="H9" s="11"/>
      <c r="I9" s="11"/>
      <c r="J9" s="11"/>
      <c r="K9" s="9"/>
      <c r="L9" s="9"/>
      <c r="M9" s="9"/>
      <c r="N9" s="9"/>
    </row>
    <row r="10" spans="1:14" ht="15.75" x14ac:dyDescent="0.25">
      <c r="A10" s="11"/>
      <c r="B10" s="11"/>
      <c r="C10" s="11"/>
      <c r="D10" s="11"/>
      <c r="E10" s="14"/>
      <c r="F10" s="14"/>
      <c r="G10" s="11"/>
      <c r="H10" s="11"/>
      <c r="I10" s="11"/>
      <c r="J10" s="11"/>
      <c r="K10" s="9"/>
      <c r="L10" s="9"/>
      <c r="M10" s="9"/>
      <c r="N10" s="9"/>
    </row>
    <row r="11" spans="1:14" ht="15.75" x14ac:dyDescent="0.25">
      <c r="A11" s="11" t="s">
        <v>24</v>
      </c>
      <c r="B11" s="11"/>
      <c r="C11" s="11"/>
      <c r="D11" s="11"/>
      <c r="E11" s="14"/>
      <c r="F11" s="14"/>
      <c r="G11" s="9"/>
      <c r="H11" s="15"/>
      <c r="I11" s="11" t="s">
        <v>25</v>
      </c>
      <c r="J11" s="11" t="s">
        <v>26</v>
      </c>
      <c r="K11" s="11"/>
      <c r="L11" s="11"/>
      <c r="M11" s="9"/>
      <c r="N11" s="16"/>
    </row>
    <row r="12" spans="1:14" ht="15.75" x14ac:dyDescent="0.25">
      <c r="A12" s="13"/>
      <c r="B12" s="11"/>
      <c r="C12" s="12"/>
      <c r="D12" s="13"/>
      <c r="E12" s="14"/>
      <c r="F12" s="14"/>
      <c r="G12" s="9"/>
      <c r="H12" s="15"/>
      <c r="I12" s="11"/>
      <c r="J12" s="11"/>
      <c r="K12" s="13" t="s">
        <v>361</v>
      </c>
      <c r="L12" s="9"/>
      <c r="M12" s="11"/>
      <c r="N12" s="9"/>
    </row>
    <row r="13" spans="1:14" ht="15.75" x14ac:dyDescent="0.25">
      <c r="A13" s="13"/>
      <c r="B13" s="11"/>
      <c r="C13" s="12"/>
      <c r="D13" s="13"/>
      <c r="E13" s="14"/>
      <c r="F13" s="14"/>
      <c r="G13" s="9"/>
      <c r="H13" s="15"/>
      <c r="I13" s="11"/>
      <c r="J13" s="11"/>
      <c r="K13" s="13"/>
      <c r="L13" s="9"/>
      <c r="M13" s="11"/>
      <c r="N13" s="9"/>
    </row>
    <row r="14" spans="1:14" ht="15.75" x14ac:dyDescent="0.25">
      <c r="A14" s="13"/>
      <c r="B14" s="11"/>
      <c r="C14" s="12"/>
      <c r="D14" s="13"/>
      <c r="E14" s="14"/>
      <c r="F14" s="14"/>
      <c r="G14" s="9"/>
      <c r="H14" s="15"/>
      <c r="I14" s="11"/>
      <c r="J14" s="11"/>
      <c r="K14" s="13"/>
      <c r="L14" s="9"/>
      <c r="M14" s="11"/>
      <c r="N14" s="9"/>
    </row>
    <row r="15" spans="1:14" ht="15.75" x14ac:dyDescent="0.25">
      <c r="A15" s="11" t="s">
        <v>27</v>
      </c>
      <c r="B15" s="11"/>
      <c r="C15" s="11"/>
      <c r="D15" s="11"/>
      <c r="E15" s="14"/>
      <c r="F15" s="14"/>
      <c r="G15" s="11"/>
      <c r="H15" s="11"/>
      <c r="I15" s="11"/>
      <c r="J15" s="11"/>
      <c r="K15" s="9"/>
      <c r="L15" s="9"/>
      <c r="M15" s="9"/>
      <c r="N15" s="9"/>
    </row>
    <row r="16" spans="1:14" ht="15.75" x14ac:dyDescent="0.25">
      <c r="A16" s="11" t="s">
        <v>28</v>
      </c>
      <c r="B16" s="11"/>
      <c r="C16" s="11"/>
      <c r="D16" s="11"/>
      <c r="E16" s="14"/>
      <c r="F16" s="14"/>
      <c r="G16" s="11"/>
      <c r="H16" s="11"/>
      <c r="I16" s="11"/>
      <c r="J16" s="11"/>
      <c r="K16" s="9"/>
      <c r="L16" s="9"/>
      <c r="M16" s="9"/>
      <c r="N16" s="9"/>
    </row>
    <row r="17" spans="1:14" ht="15.75" x14ac:dyDescent="0.25">
      <c r="A17" s="11" t="s">
        <v>29</v>
      </c>
      <c r="B17" s="11"/>
      <c r="C17" s="11"/>
      <c r="D17" s="11"/>
      <c r="E17" s="14"/>
      <c r="F17" s="14"/>
      <c r="G17" s="11"/>
      <c r="H17" s="11"/>
      <c r="I17" s="11"/>
      <c r="J17" s="11"/>
      <c r="K17" s="9"/>
      <c r="L17" s="9"/>
      <c r="M17" s="9"/>
      <c r="N17" s="9"/>
    </row>
    <row r="18" spans="1:14" ht="15.75" x14ac:dyDescent="0.25">
      <c r="A18" s="11" t="s">
        <v>30</v>
      </c>
      <c r="B18" s="11"/>
      <c r="C18" s="11"/>
      <c r="D18" s="11"/>
      <c r="E18" s="14"/>
      <c r="F18" s="14"/>
      <c r="G18" s="11"/>
      <c r="H18" s="11"/>
      <c r="I18" s="11"/>
      <c r="J18" s="11"/>
      <c r="K18" s="9"/>
      <c r="L18" s="9"/>
      <c r="M18" s="9"/>
      <c r="N18" s="9"/>
    </row>
    <row r="19" spans="1:14" ht="15.75" x14ac:dyDescent="0.25">
      <c r="A19" s="11" t="s">
        <v>31</v>
      </c>
      <c r="B19" s="11"/>
      <c r="C19" s="11"/>
      <c r="D19" s="11"/>
      <c r="E19" s="14"/>
      <c r="F19" s="14"/>
      <c r="G19" s="11"/>
      <c r="H19" s="11"/>
      <c r="I19" s="11"/>
      <c r="J19" s="11"/>
      <c r="K19" s="9"/>
      <c r="L19" s="9"/>
      <c r="M19" s="9"/>
      <c r="N19" s="9"/>
    </row>
    <row r="20" spans="1:14" ht="15.75" x14ac:dyDescent="0.25">
      <c r="A20" s="11"/>
      <c r="B20" s="11"/>
      <c r="C20" s="11"/>
      <c r="D20" s="11"/>
      <c r="E20" s="14"/>
      <c r="F20" s="14"/>
      <c r="G20" s="11"/>
      <c r="H20" s="11"/>
      <c r="I20" s="11"/>
      <c r="J20" s="11"/>
      <c r="K20" s="9"/>
      <c r="L20" s="9"/>
      <c r="M20" s="9"/>
      <c r="N20" s="9"/>
    </row>
    <row r="21" spans="1:14" ht="15.75" x14ac:dyDescent="0.25">
      <c r="A21" s="11"/>
      <c r="B21" s="11"/>
      <c r="C21" s="11"/>
      <c r="D21" s="11"/>
      <c r="E21" s="14"/>
      <c r="F21" s="14"/>
      <c r="G21" s="11"/>
      <c r="H21" s="11"/>
      <c r="I21" s="11"/>
      <c r="J21" s="11"/>
      <c r="K21" s="9"/>
      <c r="L21" s="9"/>
      <c r="M21" s="9"/>
      <c r="N21" s="9"/>
    </row>
    <row r="22" spans="1:14" ht="15.75" x14ac:dyDescent="0.25">
      <c r="A22" s="11"/>
      <c r="B22" s="11"/>
      <c r="C22" s="11"/>
      <c r="D22" s="11"/>
      <c r="E22" s="14"/>
      <c r="F22" s="14"/>
      <c r="G22" s="11"/>
      <c r="H22" s="11"/>
      <c r="I22" s="11"/>
      <c r="J22" s="11"/>
      <c r="K22" s="9"/>
      <c r="L22" s="9"/>
      <c r="M22" s="9"/>
      <c r="N22" s="9"/>
    </row>
    <row r="23" spans="1:14" ht="15.75" x14ac:dyDescent="0.25">
      <c r="A23" s="11" t="s">
        <v>64</v>
      </c>
      <c r="B23" s="11"/>
      <c r="C23" s="11"/>
      <c r="D23" s="11"/>
      <c r="E23" s="14"/>
      <c r="F23" s="14"/>
      <c r="G23" s="11"/>
      <c r="H23" s="11"/>
      <c r="I23" s="11"/>
      <c r="J23" s="11"/>
      <c r="K23" s="9"/>
      <c r="L23" s="9"/>
      <c r="M23" s="9"/>
      <c r="N23" s="9"/>
    </row>
    <row r="24" spans="1:14" ht="15.75" x14ac:dyDescent="0.25">
      <c r="A24" s="11"/>
      <c r="B24" s="11"/>
      <c r="C24" s="11"/>
      <c r="D24" s="11"/>
      <c r="E24" s="14"/>
      <c r="F24" s="14"/>
      <c r="G24" s="11"/>
      <c r="H24" s="11"/>
      <c r="I24" s="11"/>
      <c r="J24" s="11"/>
      <c r="K24" s="9"/>
      <c r="L24" s="9"/>
      <c r="M24" s="9"/>
      <c r="N24" s="9"/>
    </row>
    <row r="25" spans="1:14" ht="15.75" x14ac:dyDescent="0.25">
      <c r="A25" s="11"/>
      <c r="B25" s="11"/>
      <c r="C25" s="11"/>
      <c r="D25" s="11"/>
      <c r="E25" s="14"/>
      <c r="F25" s="14"/>
      <c r="G25" s="11"/>
      <c r="H25" s="11"/>
      <c r="I25" s="11"/>
      <c r="J25" s="11"/>
      <c r="K25" s="9"/>
      <c r="L25" s="9"/>
      <c r="M25" s="9"/>
      <c r="N25" s="9"/>
    </row>
    <row r="26" spans="1:14" ht="15.75" x14ac:dyDescent="0.25">
      <c r="A26" s="14" t="s">
        <v>32</v>
      </c>
      <c r="B26" s="11"/>
      <c r="C26" s="11"/>
      <c r="D26" s="11"/>
      <c r="E26" s="14"/>
      <c r="F26" s="9"/>
      <c r="G26" s="11"/>
      <c r="H26" s="9"/>
      <c r="I26" s="14"/>
      <c r="J26" s="11"/>
      <c r="K26" s="9"/>
      <c r="L26" s="9"/>
      <c r="M26" s="9"/>
      <c r="N26" s="9"/>
    </row>
    <row r="27" spans="1:14" ht="15.75" x14ac:dyDescent="0.25">
      <c r="A27" s="14"/>
      <c r="B27" s="11"/>
      <c r="C27" s="11"/>
      <c r="D27" s="11"/>
      <c r="E27" s="14"/>
      <c r="F27" s="9"/>
      <c r="G27" s="11"/>
      <c r="H27" s="9"/>
      <c r="I27" s="14"/>
      <c r="J27" s="11"/>
      <c r="K27" s="9"/>
      <c r="L27" s="9"/>
      <c r="M27" s="9"/>
      <c r="N27" s="9"/>
    </row>
    <row r="28" spans="1:14" ht="15" x14ac:dyDescent="0.2">
      <c r="A28" s="9"/>
      <c r="B28" s="9"/>
      <c r="C28" s="9"/>
      <c r="D28" s="9"/>
      <c r="E28" s="9"/>
      <c r="F28" s="9"/>
      <c r="G28" s="9"/>
      <c r="H28" s="9"/>
      <c r="I28" s="9"/>
      <c r="J28" s="9"/>
      <c r="K28" s="9"/>
      <c r="L28" s="9"/>
      <c r="M28" s="9"/>
      <c r="N28" s="9"/>
    </row>
    <row r="29" spans="1:14" ht="15.75" x14ac:dyDescent="0.25">
      <c r="A29" s="14" t="s">
        <v>33</v>
      </c>
      <c r="B29" s="11"/>
      <c r="C29" s="11"/>
      <c r="D29" s="11"/>
      <c r="E29" s="14"/>
      <c r="F29" s="9"/>
      <c r="G29" s="11"/>
      <c r="H29" s="9"/>
      <c r="I29" s="14"/>
      <c r="J29" s="11"/>
      <c r="K29" s="9"/>
      <c r="L29" s="9"/>
      <c r="M29" s="9"/>
      <c r="N29" s="9"/>
    </row>
    <row r="30" spans="1:14" ht="15.75" x14ac:dyDescent="0.25">
      <c r="A30" s="14" t="s">
        <v>34</v>
      </c>
      <c r="B30" s="11"/>
      <c r="C30" s="11"/>
      <c r="D30" s="11"/>
      <c r="E30" s="14"/>
      <c r="F30" s="9"/>
      <c r="G30" s="11"/>
      <c r="H30" s="9"/>
      <c r="I30" s="14"/>
      <c r="J30" s="11"/>
      <c r="K30" s="9"/>
      <c r="L30" s="9"/>
      <c r="M30" s="9"/>
      <c r="N30" s="9"/>
    </row>
    <row r="31" spans="1:14" ht="15.75" x14ac:dyDescent="0.25">
      <c r="A31" s="14"/>
      <c r="B31" s="11"/>
      <c r="C31" s="11"/>
      <c r="D31" s="11"/>
      <c r="E31" s="14"/>
      <c r="F31" s="9"/>
      <c r="G31" s="11"/>
      <c r="H31" s="9"/>
      <c r="I31" s="14"/>
      <c r="J31" s="11"/>
      <c r="K31" s="9"/>
      <c r="L31" s="9"/>
      <c r="M31" s="9"/>
      <c r="N31" s="9"/>
    </row>
    <row r="32" spans="1:14" ht="15.75" x14ac:dyDescent="0.25">
      <c r="A32" s="14"/>
      <c r="B32" s="11"/>
      <c r="C32" s="11"/>
      <c r="D32" s="11"/>
      <c r="E32" s="14"/>
      <c r="F32" s="9"/>
      <c r="G32" s="11"/>
      <c r="H32" s="9"/>
      <c r="I32" s="14"/>
      <c r="J32" s="11"/>
      <c r="K32" s="9"/>
      <c r="L32" s="9"/>
      <c r="M32" s="9"/>
      <c r="N32" s="9"/>
    </row>
    <row r="33" spans="1:14" ht="15.75" x14ac:dyDescent="0.25">
      <c r="A33" s="14"/>
      <c r="B33" s="11"/>
      <c r="C33" s="11"/>
      <c r="D33" s="11"/>
      <c r="E33" s="14"/>
      <c r="F33" s="9"/>
      <c r="G33" s="11"/>
      <c r="H33" s="9"/>
      <c r="I33" s="14"/>
      <c r="J33" s="11"/>
      <c r="K33" s="9"/>
      <c r="L33" s="9"/>
      <c r="M33" s="9"/>
      <c r="N33" s="9"/>
    </row>
    <row r="34" spans="1:14" ht="15.75" x14ac:dyDescent="0.25">
      <c r="A34" s="9" t="s">
        <v>35</v>
      </c>
      <c r="B34" s="11"/>
      <c r="C34" s="11"/>
      <c r="D34" s="11"/>
      <c r="E34" s="14"/>
      <c r="F34" s="9"/>
      <c r="G34" s="11"/>
      <c r="H34" s="11" t="s">
        <v>36</v>
      </c>
      <c r="I34" s="14"/>
      <c r="J34" s="11"/>
      <c r="K34" s="9"/>
      <c r="L34" s="9"/>
      <c r="M34" s="9"/>
      <c r="N34" s="9"/>
    </row>
    <row r="35" spans="1:14" ht="15.75" x14ac:dyDescent="0.25">
      <c r="A35" s="11" t="s">
        <v>37</v>
      </c>
      <c r="B35" s="11"/>
      <c r="C35" s="11"/>
      <c r="D35" s="11"/>
      <c r="E35" s="14"/>
      <c r="F35" s="9"/>
      <c r="G35" s="11"/>
      <c r="H35" s="14" t="s">
        <v>38</v>
      </c>
      <c r="I35" s="14"/>
      <c r="J35" s="11"/>
      <c r="K35" s="9"/>
      <c r="L35" s="9"/>
      <c r="M35" s="9"/>
      <c r="N35" s="9"/>
    </row>
    <row r="36" spans="1:14" ht="15.75" x14ac:dyDescent="0.25">
      <c r="A36" s="14" t="s">
        <v>39</v>
      </c>
      <c r="B36" s="11"/>
      <c r="C36" s="11"/>
      <c r="D36" s="11"/>
      <c r="E36" s="14"/>
      <c r="F36" s="9"/>
      <c r="G36" s="11"/>
      <c r="H36" s="5" t="s">
        <v>40</v>
      </c>
      <c r="I36" s="5"/>
      <c r="J36" s="5"/>
      <c r="K36" s="9"/>
      <c r="L36" s="9"/>
      <c r="M36" s="9"/>
      <c r="N36" s="9"/>
    </row>
    <row r="37" spans="1:14" ht="15.75" x14ac:dyDescent="0.25">
      <c r="A37" s="9"/>
      <c r="B37" s="11"/>
      <c r="C37" s="11"/>
      <c r="D37" s="11"/>
      <c r="E37" s="14"/>
      <c r="F37" s="9"/>
      <c r="G37" s="11" t="s">
        <v>41</v>
      </c>
      <c r="H37" s="9" t="s">
        <v>22</v>
      </c>
      <c r="I37" s="9"/>
      <c r="J37" s="9"/>
      <c r="K37" s="9"/>
      <c r="L37" s="9"/>
      <c r="M37" s="9"/>
      <c r="N37" s="9"/>
    </row>
    <row r="38" spans="1:14" ht="15.75" x14ac:dyDescent="0.25">
      <c r="A38" s="11"/>
      <c r="B38" s="11"/>
      <c r="C38" s="11"/>
      <c r="D38" s="11"/>
      <c r="E38" s="14"/>
      <c r="F38" s="9"/>
      <c r="G38" s="11"/>
      <c r="H38" s="5" t="s">
        <v>43</v>
      </c>
      <c r="I38" s="14"/>
      <c r="J38" s="11"/>
      <c r="K38" s="9"/>
      <c r="L38" s="9"/>
      <c r="M38" s="9"/>
      <c r="N38" s="9"/>
    </row>
    <row r="39" spans="1:14" ht="15.75" x14ac:dyDescent="0.25">
      <c r="A39" s="14"/>
      <c r="B39" s="11"/>
      <c r="C39" s="11"/>
      <c r="D39" s="11"/>
      <c r="E39" s="14"/>
      <c r="F39" s="9"/>
      <c r="G39" s="11"/>
      <c r="H39" s="9"/>
      <c r="I39" s="11" t="s">
        <v>42</v>
      </c>
      <c r="J39" s="9"/>
      <c r="K39" s="9"/>
      <c r="L39" s="9"/>
      <c r="M39" s="9"/>
    </row>
    <row r="40" spans="1:14" ht="15.75" x14ac:dyDescent="0.25">
      <c r="A40" s="11"/>
      <c r="B40" s="11"/>
      <c r="C40" s="11"/>
      <c r="D40" s="11"/>
      <c r="E40" s="14"/>
      <c r="F40" s="9"/>
      <c r="G40" s="11"/>
      <c r="H40" s="9"/>
      <c r="I40" s="14"/>
      <c r="J40" s="11"/>
      <c r="K40" s="9"/>
      <c r="L40" s="9"/>
      <c r="M40" s="9"/>
      <c r="N40" s="9"/>
    </row>
    <row r="41" spans="1:14" ht="15.75" x14ac:dyDescent="0.25">
      <c r="A41" s="9"/>
      <c r="B41" s="9"/>
      <c r="C41" s="11"/>
      <c r="D41" s="11"/>
      <c r="E41" s="14"/>
      <c r="F41" s="11" t="s">
        <v>44</v>
      </c>
      <c r="G41" s="11"/>
      <c r="H41" s="11"/>
      <c r="I41" s="11"/>
      <c r="J41" s="11"/>
      <c r="K41" s="9"/>
      <c r="L41" s="9"/>
      <c r="M41" s="9"/>
      <c r="N41" s="9"/>
    </row>
    <row r="42" spans="1:14" ht="15.75" x14ac:dyDescent="0.25">
      <c r="A42" s="11"/>
      <c r="B42" s="11"/>
      <c r="C42" s="11"/>
      <c r="D42" s="11"/>
      <c r="E42" s="14"/>
      <c r="F42" s="14" t="s">
        <v>45</v>
      </c>
      <c r="G42" s="11"/>
      <c r="H42" s="11"/>
      <c r="I42" s="11"/>
      <c r="J42" s="11"/>
      <c r="K42" s="9"/>
      <c r="L42" s="9"/>
      <c r="M42" s="9"/>
      <c r="N42" s="9"/>
    </row>
    <row r="43" spans="1:14" ht="15.75" x14ac:dyDescent="0.25">
      <c r="A43" s="11" t="s">
        <v>22</v>
      </c>
      <c r="B43" s="11"/>
      <c r="C43" s="11"/>
      <c r="D43" s="11"/>
      <c r="E43" s="14"/>
      <c r="F43" s="14" t="s">
        <v>45</v>
      </c>
      <c r="G43" s="11"/>
      <c r="H43" s="11"/>
      <c r="I43" s="11"/>
      <c r="J43" s="11"/>
      <c r="K43" s="9"/>
      <c r="L43" s="9"/>
      <c r="M43" s="9"/>
      <c r="N43" s="9"/>
    </row>
    <row r="44" spans="1:14" ht="15.75" x14ac:dyDescent="0.25">
      <c r="A44" s="11"/>
      <c r="B44" s="11"/>
      <c r="C44" s="11"/>
      <c r="D44" s="11"/>
      <c r="E44" s="14"/>
      <c r="F44" s="14" t="s">
        <v>45</v>
      </c>
      <c r="G44" s="11"/>
      <c r="H44" s="11"/>
      <c r="I44" s="11"/>
      <c r="J44" s="11"/>
      <c r="K44" s="9"/>
      <c r="L44" s="9"/>
      <c r="M44" s="9"/>
      <c r="N44" s="9"/>
    </row>
    <row r="45" spans="1:14" ht="15.75" x14ac:dyDescent="0.25">
      <c r="A45" s="11"/>
      <c r="B45" s="11"/>
      <c r="C45" s="11"/>
      <c r="D45" s="11"/>
      <c r="E45" s="11"/>
      <c r="F45" s="14" t="s">
        <v>45</v>
      </c>
      <c r="G45" s="11"/>
      <c r="H45" s="11"/>
      <c r="I45" s="11"/>
      <c r="J45" s="11"/>
      <c r="K45" s="9"/>
      <c r="L45" s="9"/>
      <c r="M45" s="9"/>
      <c r="N45" s="9"/>
    </row>
    <row r="46" spans="1:14" ht="15.75" x14ac:dyDescent="0.25">
      <c r="A46" s="11"/>
      <c r="B46" s="11"/>
      <c r="C46" s="11"/>
      <c r="D46" s="11"/>
      <c r="E46" s="11"/>
      <c r="F46" s="11"/>
      <c r="G46" s="11"/>
      <c r="H46" s="11"/>
      <c r="I46" s="11"/>
      <c r="J46" s="11"/>
      <c r="K46" s="9"/>
      <c r="L46" s="9"/>
      <c r="M46" s="9"/>
      <c r="N46" s="9"/>
    </row>
    <row r="47" spans="1:14" ht="15.75" x14ac:dyDescent="0.25">
      <c r="A47" s="11"/>
      <c r="B47" s="11"/>
      <c r="C47" s="11"/>
      <c r="D47" s="11"/>
      <c r="E47" s="11"/>
      <c r="F47" s="11"/>
      <c r="G47" s="11"/>
      <c r="H47" s="11"/>
      <c r="I47" s="11"/>
      <c r="J47" s="11"/>
      <c r="K47" s="9"/>
      <c r="L47" s="9"/>
      <c r="M47" s="9"/>
      <c r="N47" s="9"/>
    </row>
    <row r="48" spans="1:14" ht="15.75" x14ac:dyDescent="0.25">
      <c r="A48" s="11" t="s">
        <v>46</v>
      </c>
      <c r="B48" s="11"/>
      <c r="C48" s="11"/>
      <c r="D48" s="11"/>
      <c r="E48" s="14"/>
      <c r="F48" s="9"/>
      <c r="G48" s="9"/>
      <c r="H48" s="14" t="s">
        <v>47</v>
      </c>
      <c r="I48" s="11"/>
      <c r="J48" s="11"/>
      <c r="K48" s="11"/>
      <c r="L48" s="9"/>
      <c r="M48" s="9"/>
      <c r="N48" s="9"/>
    </row>
    <row r="49" spans="1:14" ht="15.75" x14ac:dyDescent="0.25">
      <c r="A49" s="11"/>
      <c r="B49" s="11"/>
      <c r="C49" s="11"/>
      <c r="D49" s="11"/>
      <c r="E49" s="14"/>
      <c r="F49" s="14"/>
      <c r="G49" s="11"/>
      <c r="H49" s="11"/>
      <c r="I49" s="11"/>
      <c r="J49" s="11"/>
      <c r="K49" s="9"/>
      <c r="L49" s="9"/>
      <c r="M49" s="9"/>
      <c r="N49" s="9"/>
    </row>
    <row r="50" spans="1:14" ht="15.75" x14ac:dyDescent="0.25">
      <c r="A50" s="11" t="s">
        <v>48</v>
      </c>
      <c r="B50" s="11"/>
      <c r="C50" s="11"/>
      <c r="D50" s="11"/>
      <c r="E50" s="14"/>
      <c r="F50" s="14"/>
      <c r="G50" s="11"/>
      <c r="H50" s="11"/>
      <c r="I50" s="11"/>
      <c r="J50" s="11"/>
      <c r="K50" s="9"/>
      <c r="L50" s="9"/>
      <c r="M50" s="9"/>
      <c r="N50" s="9"/>
    </row>
    <row r="51" spans="1:14" ht="15.75" x14ac:dyDescent="0.25">
      <c r="A51" s="11"/>
      <c r="B51" s="11"/>
      <c r="C51" s="11"/>
      <c r="D51" s="11"/>
      <c r="E51" s="14"/>
      <c r="F51" s="14"/>
      <c r="G51" s="11"/>
      <c r="H51" s="11"/>
      <c r="I51" s="11"/>
      <c r="J51" s="11"/>
      <c r="K51" s="9"/>
      <c r="L51" s="9"/>
      <c r="M51" s="9"/>
      <c r="N51" s="9"/>
    </row>
    <row r="52" spans="1:14" ht="15.75" x14ac:dyDescent="0.25">
      <c r="A52" s="11" t="s">
        <v>33</v>
      </c>
      <c r="B52" s="11"/>
      <c r="C52" s="11"/>
      <c r="D52" s="11"/>
      <c r="E52" s="14"/>
      <c r="F52" s="14"/>
      <c r="G52" s="11"/>
      <c r="H52" s="11"/>
      <c r="I52" s="11"/>
      <c r="J52" s="11"/>
      <c r="K52" s="9"/>
      <c r="L52" s="9"/>
      <c r="M52" s="9"/>
      <c r="N52" s="9"/>
    </row>
    <row r="53" spans="1:14" ht="15.75" x14ac:dyDescent="0.25">
      <c r="A53" s="11" t="s">
        <v>33</v>
      </c>
      <c r="B53" s="11"/>
      <c r="C53" s="11"/>
      <c r="D53" s="11"/>
      <c r="E53" s="14"/>
      <c r="F53" s="14"/>
      <c r="G53" s="11"/>
      <c r="H53" s="11"/>
      <c r="I53" s="11"/>
      <c r="J53" s="11"/>
      <c r="K53" s="9"/>
      <c r="L53" s="9"/>
      <c r="M53" s="9"/>
      <c r="N53" s="9"/>
    </row>
    <row r="54" spans="1:14" ht="15.75" x14ac:dyDescent="0.25">
      <c r="A54" s="11" t="s">
        <v>33</v>
      </c>
      <c r="B54" s="11"/>
      <c r="C54" s="11"/>
      <c r="D54" s="11"/>
      <c r="E54" s="14"/>
      <c r="F54" s="14"/>
      <c r="G54" s="11"/>
      <c r="H54" s="11"/>
      <c r="I54" s="11"/>
      <c r="J54" s="11"/>
      <c r="K54" s="9"/>
      <c r="L54" s="9"/>
      <c r="M54" s="9"/>
      <c r="N54" s="9"/>
    </row>
    <row r="55" spans="1:14" ht="15.75" x14ac:dyDescent="0.25">
      <c r="A55" s="11" t="s">
        <v>33</v>
      </c>
      <c r="B55" s="11"/>
      <c r="C55" s="11"/>
      <c r="D55" s="11"/>
      <c r="E55" s="14"/>
      <c r="F55" s="14"/>
      <c r="G55" s="11"/>
      <c r="H55" s="11"/>
      <c r="I55" s="11"/>
      <c r="J55" s="11"/>
      <c r="K55" s="9"/>
      <c r="L55" s="9"/>
      <c r="M55" s="9"/>
      <c r="N55" s="9"/>
    </row>
    <row r="56" spans="1:14" ht="15.75" x14ac:dyDescent="0.25">
      <c r="A56" s="11"/>
      <c r="B56" s="11"/>
      <c r="C56" s="11"/>
      <c r="D56" s="11"/>
      <c r="E56" s="14"/>
      <c r="F56" s="14"/>
      <c r="G56" s="11"/>
      <c r="H56" s="11"/>
      <c r="I56" s="11"/>
      <c r="J56" s="11"/>
      <c r="K56" s="9"/>
      <c r="L56" s="9"/>
      <c r="M56" s="9"/>
      <c r="N56" s="9"/>
    </row>
    <row r="57" spans="1:14" ht="15.75" x14ac:dyDescent="0.25">
      <c r="A57" s="11" t="s">
        <v>33</v>
      </c>
      <c r="B57" s="11"/>
      <c r="C57" s="11"/>
      <c r="D57" s="11"/>
      <c r="E57" s="14"/>
      <c r="F57" s="14"/>
      <c r="G57" s="11"/>
      <c r="H57" s="11"/>
      <c r="I57" s="11"/>
      <c r="J57" s="11"/>
      <c r="K57" s="9"/>
      <c r="L57" s="9"/>
      <c r="M57" s="9"/>
      <c r="N57" s="9"/>
    </row>
    <row r="58" spans="1:14" ht="15.75" x14ac:dyDescent="0.25">
      <c r="A58" s="11"/>
      <c r="B58" s="11"/>
      <c r="C58" s="11"/>
      <c r="D58" s="11"/>
      <c r="E58" s="14"/>
      <c r="F58" s="14"/>
      <c r="G58" s="11"/>
      <c r="H58" s="11"/>
      <c r="I58" s="11"/>
      <c r="J58" s="11"/>
      <c r="K58" s="9"/>
      <c r="L58" s="9"/>
    </row>
    <row r="59" spans="1:14" ht="15.75" x14ac:dyDescent="0.25">
      <c r="A59" s="11"/>
      <c r="B59" s="11"/>
      <c r="C59" s="11"/>
      <c r="D59" s="11"/>
      <c r="E59" s="14"/>
      <c r="F59" s="14"/>
      <c r="G59" s="11"/>
      <c r="H59" s="11"/>
      <c r="I59" s="11"/>
      <c r="J59" s="11"/>
      <c r="K59" s="9"/>
      <c r="L59" s="9"/>
    </row>
    <row r="60" spans="1:14" ht="15.75" x14ac:dyDescent="0.25">
      <c r="A60" s="11"/>
      <c r="B60" s="11"/>
      <c r="C60" s="11"/>
      <c r="D60" s="11"/>
      <c r="E60" s="14"/>
      <c r="F60" s="14"/>
      <c r="G60" s="11"/>
      <c r="H60" s="11"/>
      <c r="I60" s="11"/>
      <c r="J60" s="11"/>
      <c r="K60" s="9"/>
      <c r="L60" s="9"/>
    </row>
  </sheetData>
  <sheetProtection selectLockedCells="1"/>
  <mergeCells count="1">
    <mergeCell ref="A5:I5"/>
  </mergeCells>
  <phoneticPr fontId="0" type="noConversion"/>
  <pageMargins left="0.76770833333333333" right="0.75" top="1" bottom="1" header="0.5" footer="0.5"/>
  <pageSetup scale="67" orientation="portrait" r:id="rId1"/>
  <headerFooter alignWithMargins="0">
    <oddFooter>&amp;CP-&amp;P+5.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60DD0-5B62-433A-AED2-B1E2D0F28985}">
  <dimension ref="A1:E190"/>
  <sheetViews>
    <sheetView topLeftCell="A152" zoomScale="70" zoomScaleNormal="70" zoomScaleSheetLayoutView="100" workbookViewId="0">
      <selection activeCell="H170" sqref="H170"/>
    </sheetView>
  </sheetViews>
  <sheetFormatPr defaultRowHeight="12.75" x14ac:dyDescent="0.2"/>
  <cols>
    <col min="1" max="1" width="12.7109375" customWidth="1"/>
    <col min="2" max="2" width="14" bestFit="1" customWidth="1"/>
    <col min="3" max="3" width="65.5703125" bestFit="1" customWidth="1"/>
    <col min="4" max="4" width="10.140625" customWidth="1"/>
    <col min="5" max="5" width="15.28515625" customWidth="1"/>
  </cols>
  <sheetData>
    <row r="1" spans="1:5" x14ac:dyDescent="0.2">
      <c r="A1" s="138" t="s">
        <v>60</v>
      </c>
      <c r="B1" s="138"/>
      <c r="C1" s="138"/>
      <c r="D1" s="138"/>
      <c r="E1" s="138"/>
    </row>
    <row r="2" spans="1:5" ht="13.5" customHeight="1" x14ac:dyDescent="0.2">
      <c r="A2" s="139" t="s">
        <v>197</v>
      </c>
      <c r="B2" s="139"/>
      <c r="C2" s="139"/>
      <c r="D2" s="139"/>
      <c r="E2" s="139"/>
    </row>
    <row r="3" spans="1:5" x14ac:dyDescent="0.2">
      <c r="A3" s="138" t="s">
        <v>124</v>
      </c>
      <c r="B3" s="138"/>
      <c r="C3" s="138"/>
      <c r="D3" s="138"/>
      <c r="E3" s="138"/>
    </row>
    <row r="4" spans="1:5" x14ac:dyDescent="0.2">
      <c r="A4" s="138" t="s">
        <v>268</v>
      </c>
      <c r="B4" s="138"/>
      <c r="C4" s="138"/>
      <c r="D4" s="138"/>
      <c r="E4" s="138"/>
    </row>
    <row r="5" spans="1:5" ht="13.5" thickBot="1" x14ac:dyDescent="0.25">
      <c r="A5" s="140"/>
      <c r="B5" s="140"/>
      <c r="C5" s="140"/>
      <c r="D5" s="140"/>
      <c r="E5" s="140"/>
    </row>
    <row r="6" spans="1:5" ht="13.5" thickBot="1" x14ac:dyDescent="0.25">
      <c r="A6" s="28" t="s">
        <v>69</v>
      </c>
      <c r="B6" s="25" t="s">
        <v>70</v>
      </c>
      <c r="C6" s="25" t="s">
        <v>61</v>
      </c>
      <c r="D6" s="27" t="s">
        <v>19</v>
      </c>
      <c r="E6" s="26" t="s">
        <v>20</v>
      </c>
    </row>
    <row r="7" spans="1:5" ht="15" x14ac:dyDescent="0.2">
      <c r="A7" s="94">
        <v>1</v>
      </c>
      <c r="B7" s="95" t="s">
        <v>71</v>
      </c>
      <c r="C7" s="96" t="s">
        <v>74</v>
      </c>
      <c r="D7" s="95" t="s">
        <v>194</v>
      </c>
      <c r="E7" s="97">
        <v>0.25</v>
      </c>
    </row>
    <row r="8" spans="1:5" ht="15" x14ac:dyDescent="0.2">
      <c r="A8" s="98">
        <f>SUM(A7+1)</f>
        <v>2</v>
      </c>
      <c r="B8" s="99" t="s">
        <v>72</v>
      </c>
      <c r="C8" s="100" t="s">
        <v>75</v>
      </c>
      <c r="D8" s="99" t="s">
        <v>117</v>
      </c>
      <c r="E8" s="101">
        <v>1284</v>
      </c>
    </row>
    <row r="9" spans="1:5" ht="15" x14ac:dyDescent="0.2">
      <c r="A9" s="98">
        <f t="shared" ref="A9:A72" si="0">SUM(A8+1)</f>
        <v>3</v>
      </c>
      <c r="B9" s="99" t="s">
        <v>126</v>
      </c>
      <c r="C9" s="100" t="s">
        <v>147</v>
      </c>
      <c r="D9" s="99" t="s">
        <v>117</v>
      </c>
      <c r="E9" s="101">
        <v>100</v>
      </c>
    </row>
    <row r="10" spans="1:5" ht="15" x14ac:dyDescent="0.2">
      <c r="A10" s="98">
        <f t="shared" si="0"/>
        <v>4</v>
      </c>
      <c r="B10" s="99" t="s">
        <v>73</v>
      </c>
      <c r="C10" s="100" t="s">
        <v>76</v>
      </c>
      <c r="D10" s="99" t="s">
        <v>117</v>
      </c>
      <c r="E10" s="101">
        <v>203</v>
      </c>
    </row>
    <row r="11" spans="1:5" ht="15" x14ac:dyDescent="0.2">
      <c r="A11" s="98">
        <f t="shared" si="0"/>
        <v>5</v>
      </c>
      <c r="B11" s="99">
        <v>220</v>
      </c>
      <c r="C11" s="100" t="s">
        <v>77</v>
      </c>
      <c r="D11" s="99" t="s">
        <v>195</v>
      </c>
      <c r="E11" s="101">
        <v>1</v>
      </c>
    </row>
    <row r="12" spans="1:5" ht="15" x14ac:dyDescent="0.2">
      <c r="A12" s="98">
        <f t="shared" si="0"/>
        <v>6</v>
      </c>
      <c r="B12" s="99" t="s">
        <v>78</v>
      </c>
      <c r="C12" s="100" t="s">
        <v>79</v>
      </c>
      <c r="D12" s="99" t="s">
        <v>118</v>
      </c>
      <c r="E12" s="101">
        <v>1216</v>
      </c>
    </row>
    <row r="13" spans="1:5" ht="15" x14ac:dyDescent="0.2">
      <c r="A13" s="98">
        <f t="shared" si="0"/>
        <v>7</v>
      </c>
      <c r="B13" s="99" t="s">
        <v>80</v>
      </c>
      <c r="C13" s="100" t="s">
        <v>148</v>
      </c>
      <c r="D13" s="99" t="s">
        <v>117</v>
      </c>
      <c r="E13" s="101">
        <v>419</v>
      </c>
    </row>
    <row r="14" spans="1:5" ht="15" x14ac:dyDescent="0.2">
      <c r="A14" s="98">
        <f t="shared" si="0"/>
        <v>8</v>
      </c>
      <c r="B14" s="99" t="s">
        <v>81</v>
      </c>
      <c r="C14" s="100" t="s">
        <v>82</v>
      </c>
      <c r="D14" s="99" t="s">
        <v>118</v>
      </c>
      <c r="E14" s="101">
        <v>1254</v>
      </c>
    </row>
    <row r="15" spans="1:5" ht="15" x14ac:dyDescent="0.2">
      <c r="A15" s="98">
        <f t="shared" si="0"/>
        <v>9</v>
      </c>
      <c r="B15" s="99">
        <v>325</v>
      </c>
      <c r="C15" s="100" t="s">
        <v>83</v>
      </c>
      <c r="D15" s="99" t="s">
        <v>118</v>
      </c>
      <c r="E15" s="101">
        <v>1819</v>
      </c>
    </row>
    <row r="16" spans="1:5" ht="15" x14ac:dyDescent="0.2">
      <c r="A16" s="98">
        <f t="shared" si="0"/>
        <v>10</v>
      </c>
      <c r="B16" s="99" t="s">
        <v>127</v>
      </c>
      <c r="C16" s="100" t="s">
        <v>149</v>
      </c>
      <c r="D16" s="99" t="s">
        <v>195</v>
      </c>
      <c r="E16" s="101">
        <v>1</v>
      </c>
    </row>
    <row r="17" spans="1:5" ht="15" x14ac:dyDescent="0.2">
      <c r="A17" s="98">
        <f t="shared" si="0"/>
        <v>11</v>
      </c>
      <c r="B17" s="99" t="s">
        <v>128</v>
      </c>
      <c r="C17" s="100" t="s">
        <v>116</v>
      </c>
      <c r="D17" s="99" t="s">
        <v>195</v>
      </c>
      <c r="E17" s="101">
        <v>1</v>
      </c>
    </row>
    <row r="18" spans="1:5" ht="15" x14ac:dyDescent="0.2">
      <c r="A18" s="98">
        <f t="shared" si="0"/>
        <v>12</v>
      </c>
      <c r="B18" s="99">
        <v>409</v>
      </c>
      <c r="C18" s="100" t="s">
        <v>84</v>
      </c>
      <c r="D18" s="99" t="s">
        <v>118</v>
      </c>
      <c r="E18" s="101">
        <v>6445</v>
      </c>
    </row>
    <row r="19" spans="1:5" ht="15" x14ac:dyDescent="0.2">
      <c r="A19" s="98">
        <f t="shared" si="0"/>
        <v>13</v>
      </c>
      <c r="B19" s="99" t="s">
        <v>129</v>
      </c>
      <c r="C19" s="100" t="s">
        <v>150</v>
      </c>
      <c r="D19" s="99" t="s">
        <v>119</v>
      </c>
      <c r="E19" s="101">
        <v>2166</v>
      </c>
    </row>
    <row r="20" spans="1:5" ht="15" x14ac:dyDescent="0.2">
      <c r="A20" s="98">
        <f t="shared" si="0"/>
        <v>14</v>
      </c>
      <c r="B20" s="99" t="s">
        <v>85</v>
      </c>
      <c r="C20" s="100" t="s">
        <v>151</v>
      </c>
      <c r="D20" s="99" t="s">
        <v>119</v>
      </c>
      <c r="E20" s="101">
        <v>723</v>
      </c>
    </row>
    <row r="21" spans="1:5" ht="15" x14ac:dyDescent="0.2">
      <c r="A21" s="98">
        <f t="shared" si="0"/>
        <v>15</v>
      </c>
      <c r="B21" s="99" t="s">
        <v>130</v>
      </c>
      <c r="C21" s="100" t="s">
        <v>152</v>
      </c>
      <c r="D21" s="99" t="s">
        <v>119</v>
      </c>
      <c r="E21" s="101">
        <v>344</v>
      </c>
    </row>
    <row r="22" spans="1:5" ht="15" x14ac:dyDescent="0.2">
      <c r="A22" s="98">
        <f t="shared" si="0"/>
        <v>16</v>
      </c>
      <c r="B22" s="99">
        <v>412</v>
      </c>
      <c r="C22" s="100" t="s">
        <v>86</v>
      </c>
      <c r="D22" s="99" t="s">
        <v>118</v>
      </c>
      <c r="E22" s="101">
        <v>6445</v>
      </c>
    </row>
    <row r="23" spans="1:5" ht="15" x14ac:dyDescent="0.2">
      <c r="A23" s="98">
        <f t="shared" si="0"/>
        <v>17</v>
      </c>
      <c r="B23" s="99" t="s">
        <v>131</v>
      </c>
      <c r="C23" s="100" t="s">
        <v>153</v>
      </c>
      <c r="D23" s="99" t="s">
        <v>118</v>
      </c>
      <c r="E23" s="101">
        <v>3360</v>
      </c>
    </row>
    <row r="24" spans="1:5" ht="15" x14ac:dyDescent="0.2">
      <c r="A24" s="98">
        <f t="shared" si="0"/>
        <v>18</v>
      </c>
      <c r="B24" s="99" t="s">
        <v>132</v>
      </c>
      <c r="C24" s="100" t="s">
        <v>154</v>
      </c>
      <c r="D24" s="99" t="s">
        <v>117</v>
      </c>
      <c r="E24" s="101">
        <v>837</v>
      </c>
    </row>
    <row r="25" spans="1:5" ht="15" x14ac:dyDescent="0.2">
      <c r="A25" s="98">
        <f t="shared" si="0"/>
        <v>19</v>
      </c>
      <c r="B25" s="102" t="s">
        <v>133</v>
      </c>
      <c r="C25" s="103" t="s">
        <v>155</v>
      </c>
      <c r="D25" s="102" t="s">
        <v>121</v>
      </c>
      <c r="E25" s="104">
        <v>274</v>
      </c>
    </row>
    <row r="26" spans="1:5" ht="15" x14ac:dyDescent="0.2">
      <c r="A26" s="98">
        <f t="shared" si="0"/>
        <v>20</v>
      </c>
      <c r="B26" s="99" t="s">
        <v>134</v>
      </c>
      <c r="C26" s="100" t="s">
        <v>156</v>
      </c>
      <c r="D26" s="99" t="s">
        <v>67</v>
      </c>
      <c r="E26" s="101">
        <v>8</v>
      </c>
    </row>
    <row r="27" spans="1:5" ht="15" x14ac:dyDescent="0.2">
      <c r="A27" s="98">
        <f t="shared" si="0"/>
        <v>21</v>
      </c>
      <c r="B27" s="99" t="s">
        <v>134</v>
      </c>
      <c r="C27" s="100" t="s">
        <v>157</v>
      </c>
      <c r="D27" s="99" t="s">
        <v>67</v>
      </c>
      <c r="E27" s="101">
        <v>347</v>
      </c>
    </row>
    <row r="28" spans="1:5" ht="15" x14ac:dyDescent="0.2">
      <c r="A28" s="98">
        <f t="shared" si="0"/>
        <v>22</v>
      </c>
      <c r="B28" s="102" t="s">
        <v>134</v>
      </c>
      <c r="C28" s="103" t="s">
        <v>158</v>
      </c>
      <c r="D28" s="102" t="s">
        <v>67</v>
      </c>
      <c r="E28" s="104">
        <v>93</v>
      </c>
    </row>
    <row r="29" spans="1:5" ht="15" x14ac:dyDescent="0.2">
      <c r="A29" s="98">
        <f t="shared" si="0"/>
        <v>23</v>
      </c>
      <c r="B29" s="99" t="s">
        <v>135</v>
      </c>
      <c r="C29" s="100" t="s">
        <v>159</v>
      </c>
      <c r="D29" s="99" t="s">
        <v>67</v>
      </c>
      <c r="E29" s="101">
        <v>2470</v>
      </c>
    </row>
    <row r="30" spans="1:5" ht="15" x14ac:dyDescent="0.2">
      <c r="A30" s="98">
        <f t="shared" si="0"/>
        <v>24</v>
      </c>
      <c r="B30" s="99" t="s">
        <v>87</v>
      </c>
      <c r="C30" s="100" t="s">
        <v>160</v>
      </c>
      <c r="D30" s="99" t="s">
        <v>118</v>
      </c>
      <c r="E30" s="101">
        <v>2026</v>
      </c>
    </row>
    <row r="31" spans="1:5" ht="15" x14ac:dyDescent="0.2">
      <c r="A31" s="98">
        <f t="shared" si="0"/>
        <v>25</v>
      </c>
      <c r="B31" s="99" t="s">
        <v>87</v>
      </c>
      <c r="C31" s="100" t="s">
        <v>161</v>
      </c>
      <c r="D31" s="99" t="s">
        <v>118</v>
      </c>
      <c r="E31" s="101">
        <v>230</v>
      </c>
    </row>
    <row r="32" spans="1:5" ht="15" x14ac:dyDescent="0.2">
      <c r="A32" s="98">
        <f t="shared" si="0"/>
        <v>26</v>
      </c>
      <c r="B32" s="99" t="s">
        <v>88</v>
      </c>
      <c r="C32" s="100" t="s">
        <v>162</v>
      </c>
      <c r="D32" s="99" t="s">
        <v>118</v>
      </c>
      <c r="E32" s="101">
        <v>304</v>
      </c>
    </row>
    <row r="33" spans="1:5" ht="15" x14ac:dyDescent="0.2">
      <c r="A33" s="98">
        <f t="shared" si="0"/>
        <v>27</v>
      </c>
      <c r="B33" s="102" t="s">
        <v>136</v>
      </c>
      <c r="C33" s="103" t="s">
        <v>163</v>
      </c>
      <c r="D33" s="102" t="s">
        <v>118</v>
      </c>
      <c r="E33" s="104">
        <v>2</v>
      </c>
    </row>
    <row r="34" spans="1:5" ht="15" x14ac:dyDescent="0.2">
      <c r="A34" s="98">
        <f t="shared" si="0"/>
        <v>28</v>
      </c>
      <c r="B34" s="102" t="s">
        <v>137</v>
      </c>
      <c r="C34" s="103" t="s">
        <v>164</v>
      </c>
      <c r="D34" s="102" t="s">
        <v>121</v>
      </c>
      <c r="E34" s="104">
        <v>410</v>
      </c>
    </row>
    <row r="35" spans="1:5" ht="15" x14ac:dyDescent="0.2">
      <c r="A35" s="98">
        <f t="shared" si="0"/>
        <v>29</v>
      </c>
      <c r="B35" s="102" t="s">
        <v>138</v>
      </c>
      <c r="C35" s="103" t="s">
        <v>165</v>
      </c>
      <c r="D35" s="102" t="s">
        <v>120</v>
      </c>
      <c r="E35" s="104">
        <v>4</v>
      </c>
    </row>
    <row r="36" spans="1:5" ht="15" x14ac:dyDescent="0.2">
      <c r="A36" s="98">
        <f t="shared" si="0"/>
        <v>30</v>
      </c>
      <c r="B36" s="102" t="s">
        <v>138</v>
      </c>
      <c r="C36" s="103" t="s">
        <v>166</v>
      </c>
      <c r="D36" s="102" t="s">
        <v>120</v>
      </c>
      <c r="E36" s="104">
        <v>2</v>
      </c>
    </row>
    <row r="37" spans="1:5" ht="15" x14ac:dyDescent="0.2">
      <c r="A37" s="98">
        <f t="shared" si="0"/>
        <v>31</v>
      </c>
      <c r="B37" s="102" t="s">
        <v>138</v>
      </c>
      <c r="C37" s="103" t="s">
        <v>167</v>
      </c>
      <c r="D37" s="102" t="s">
        <v>120</v>
      </c>
      <c r="E37" s="104">
        <v>1</v>
      </c>
    </row>
    <row r="38" spans="1:5" ht="15" x14ac:dyDescent="0.2">
      <c r="A38" s="98">
        <f t="shared" si="0"/>
        <v>32</v>
      </c>
      <c r="B38" s="99" t="s">
        <v>139</v>
      </c>
      <c r="C38" s="100" t="s">
        <v>168</v>
      </c>
      <c r="D38" s="99" t="s">
        <v>120</v>
      </c>
      <c r="E38" s="101">
        <v>6</v>
      </c>
    </row>
    <row r="39" spans="1:5" ht="15" x14ac:dyDescent="0.2">
      <c r="A39" s="98">
        <f t="shared" si="0"/>
        <v>33</v>
      </c>
      <c r="B39" s="99" t="s">
        <v>139</v>
      </c>
      <c r="C39" s="100" t="s">
        <v>169</v>
      </c>
      <c r="D39" s="99" t="s">
        <v>120</v>
      </c>
      <c r="E39" s="101">
        <v>1</v>
      </c>
    </row>
    <row r="40" spans="1:5" ht="15" x14ac:dyDescent="0.2">
      <c r="A40" s="98">
        <f t="shared" si="0"/>
        <v>34</v>
      </c>
      <c r="B40" s="99" t="s">
        <v>139</v>
      </c>
      <c r="C40" s="100" t="s">
        <v>170</v>
      </c>
      <c r="D40" s="99" t="s">
        <v>120</v>
      </c>
      <c r="E40" s="101">
        <v>1</v>
      </c>
    </row>
    <row r="41" spans="1:5" ht="15" x14ac:dyDescent="0.2">
      <c r="A41" s="98">
        <f t="shared" si="0"/>
        <v>35</v>
      </c>
      <c r="B41" s="99" t="s">
        <v>139</v>
      </c>
      <c r="C41" s="100" t="s">
        <v>171</v>
      </c>
      <c r="D41" s="99" t="s">
        <v>120</v>
      </c>
      <c r="E41" s="101">
        <v>1</v>
      </c>
    </row>
    <row r="42" spans="1:5" ht="15" x14ac:dyDescent="0.2">
      <c r="A42" s="98">
        <f t="shared" si="0"/>
        <v>36</v>
      </c>
      <c r="B42" s="99" t="s">
        <v>139</v>
      </c>
      <c r="C42" s="100" t="s">
        <v>172</v>
      </c>
      <c r="D42" s="99" t="s">
        <v>120</v>
      </c>
      <c r="E42" s="101">
        <v>2</v>
      </c>
    </row>
    <row r="43" spans="1:5" ht="15" x14ac:dyDescent="0.2">
      <c r="A43" s="98">
        <f t="shared" si="0"/>
        <v>37</v>
      </c>
      <c r="B43" s="99" t="s">
        <v>140</v>
      </c>
      <c r="C43" s="100" t="s">
        <v>173</v>
      </c>
      <c r="D43" s="99" t="s">
        <v>196</v>
      </c>
      <c r="E43" s="101">
        <v>1</v>
      </c>
    </row>
    <row r="44" spans="1:5" ht="15" x14ac:dyDescent="0.2">
      <c r="A44" s="98">
        <f t="shared" si="0"/>
        <v>38</v>
      </c>
      <c r="B44" s="99" t="s">
        <v>140</v>
      </c>
      <c r="C44" s="100" t="s">
        <v>174</v>
      </c>
      <c r="D44" s="99" t="s">
        <v>196</v>
      </c>
      <c r="E44" s="101">
        <v>1</v>
      </c>
    </row>
    <row r="45" spans="1:5" ht="15" x14ac:dyDescent="0.2">
      <c r="A45" s="98">
        <f t="shared" si="0"/>
        <v>39</v>
      </c>
      <c r="B45" s="99" t="s">
        <v>89</v>
      </c>
      <c r="C45" s="100" t="s">
        <v>90</v>
      </c>
      <c r="D45" s="99" t="s">
        <v>120</v>
      </c>
      <c r="E45" s="101">
        <v>4</v>
      </c>
    </row>
    <row r="46" spans="1:5" ht="15" x14ac:dyDescent="0.2">
      <c r="A46" s="98">
        <f t="shared" si="0"/>
        <v>40</v>
      </c>
      <c r="B46" s="99" t="s">
        <v>91</v>
      </c>
      <c r="C46" s="100" t="s">
        <v>92</v>
      </c>
      <c r="D46" s="99" t="s">
        <v>195</v>
      </c>
      <c r="E46" s="101">
        <v>1</v>
      </c>
    </row>
    <row r="47" spans="1:5" ht="15" x14ac:dyDescent="0.2">
      <c r="A47" s="98">
        <f t="shared" si="0"/>
        <v>41</v>
      </c>
      <c r="B47" s="99" t="s">
        <v>93</v>
      </c>
      <c r="C47" s="100" t="s">
        <v>175</v>
      </c>
      <c r="D47" s="99" t="s">
        <v>118</v>
      </c>
      <c r="E47" s="101">
        <v>1120</v>
      </c>
    </row>
    <row r="48" spans="1:5" ht="15" x14ac:dyDescent="0.2">
      <c r="A48" s="98">
        <f t="shared" si="0"/>
        <v>42</v>
      </c>
      <c r="B48" s="99" t="s">
        <v>93</v>
      </c>
      <c r="C48" s="100" t="s">
        <v>176</v>
      </c>
      <c r="D48" s="99" t="s">
        <v>67</v>
      </c>
      <c r="E48" s="101">
        <v>2386</v>
      </c>
    </row>
    <row r="49" spans="1:5" ht="15" x14ac:dyDescent="0.2">
      <c r="A49" s="98">
        <f t="shared" si="0"/>
        <v>43</v>
      </c>
      <c r="B49" s="99" t="s">
        <v>93</v>
      </c>
      <c r="C49" s="100" t="s">
        <v>94</v>
      </c>
      <c r="D49" s="99" t="s">
        <v>118</v>
      </c>
      <c r="E49" s="101">
        <v>2190</v>
      </c>
    </row>
    <row r="50" spans="1:5" ht="15" x14ac:dyDescent="0.2">
      <c r="A50" s="98">
        <f t="shared" si="0"/>
        <v>44</v>
      </c>
      <c r="B50" s="99" t="s">
        <v>93</v>
      </c>
      <c r="C50" s="100" t="s">
        <v>177</v>
      </c>
      <c r="D50" s="99" t="s">
        <v>118</v>
      </c>
      <c r="E50" s="101">
        <v>267</v>
      </c>
    </row>
    <row r="51" spans="1:5" ht="15" x14ac:dyDescent="0.2">
      <c r="A51" s="98">
        <f t="shared" si="0"/>
        <v>45</v>
      </c>
      <c r="B51" s="99">
        <v>641</v>
      </c>
      <c r="C51" s="100" t="s">
        <v>95</v>
      </c>
      <c r="D51" s="99" t="s">
        <v>120</v>
      </c>
      <c r="E51" s="101">
        <v>1</v>
      </c>
    </row>
    <row r="52" spans="1:5" ht="15" x14ac:dyDescent="0.2">
      <c r="A52" s="98">
        <f t="shared" si="0"/>
        <v>46</v>
      </c>
      <c r="B52" s="99">
        <v>642</v>
      </c>
      <c r="C52" s="100" t="s">
        <v>96</v>
      </c>
      <c r="D52" s="99" t="s">
        <v>120</v>
      </c>
      <c r="E52" s="101">
        <v>1</v>
      </c>
    </row>
    <row r="53" spans="1:5" ht="15" x14ac:dyDescent="0.2">
      <c r="A53" s="98">
        <f t="shared" si="0"/>
        <v>47</v>
      </c>
      <c r="B53" s="99" t="s">
        <v>141</v>
      </c>
      <c r="C53" s="100" t="s">
        <v>178</v>
      </c>
      <c r="D53" s="99" t="s">
        <v>120</v>
      </c>
      <c r="E53" s="101">
        <v>9</v>
      </c>
    </row>
    <row r="54" spans="1:5" ht="15" x14ac:dyDescent="0.2">
      <c r="A54" s="98">
        <f t="shared" si="0"/>
        <v>48</v>
      </c>
      <c r="B54" s="99" t="s">
        <v>142</v>
      </c>
      <c r="C54" s="100" t="s">
        <v>179</v>
      </c>
      <c r="D54" s="99" t="s">
        <v>67</v>
      </c>
      <c r="E54" s="101">
        <v>9601</v>
      </c>
    </row>
    <row r="55" spans="1:5" ht="15" x14ac:dyDescent="0.2">
      <c r="A55" s="98">
        <f t="shared" si="0"/>
        <v>49</v>
      </c>
      <c r="B55" s="99" t="s">
        <v>142</v>
      </c>
      <c r="C55" s="100" t="s">
        <v>180</v>
      </c>
      <c r="D55" s="99" t="s">
        <v>67</v>
      </c>
      <c r="E55" s="101">
        <v>331</v>
      </c>
    </row>
    <row r="56" spans="1:5" ht="15" x14ac:dyDescent="0.2">
      <c r="A56" s="98">
        <f t="shared" si="0"/>
        <v>50</v>
      </c>
      <c r="B56" s="99" t="s">
        <v>142</v>
      </c>
      <c r="C56" s="100" t="s">
        <v>181</v>
      </c>
      <c r="D56" s="99" t="s">
        <v>67</v>
      </c>
      <c r="E56" s="101">
        <v>1752</v>
      </c>
    </row>
    <row r="57" spans="1:5" ht="15" x14ac:dyDescent="0.2">
      <c r="A57" s="98">
        <f t="shared" si="0"/>
        <v>51</v>
      </c>
      <c r="B57" s="99" t="s">
        <v>143</v>
      </c>
      <c r="C57" s="100" t="s">
        <v>182</v>
      </c>
      <c r="D57" s="99" t="s">
        <v>120</v>
      </c>
      <c r="E57" s="101">
        <v>51</v>
      </c>
    </row>
    <row r="58" spans="1:5" ht="15" x14ac:dyDescent="0.2">
      <c r="A58" s="98">
        <f t="shared" si="0"/>
        <v>52</v>
      </c>
      <c r="B58" s="99" t="s">
        <v>144</v>
      </c>
      <c r="C58" s="100" t="s">
        <v>183</v>
      </c>
      <c r="D58" s="99" t="s">
        <v>67</v>
      </c>
      <c r="E58" s="101">
        <v>10000</v>
      </c>
    </row>
    <row r="59" spans="1:5" ht="15" x14ac:dyDescent="0.2">
      <c r="A59" s="98">
        <f t="shared" si="0"/>
        <v>53</v>
      </c>
      <c r="B59" s="99" t="s">
        <v>145</v>
      </c>
      <c r="C59" s="100" t="s">
        <v>184</v>
      </c>
      <c r="D59" s="99" t="s">
        <v>67</v>
      </c>
      <c r="E59" s="101">
        <v>12000</v>
      </c>
    </row>
    <row r="60" spans="1:5" ht="15" x14ac:dyDescent="0.2">
      <c r="A60" s="98">
        <f t="shared" si="0"/>
        <v>54</v>
      </c>
      <c r="B60" s="99" t="s">
        <v>145</v>
      </c>
      <c r="C60" s="100" t="s">
        <v>185</v>
      </c>
      <c r="D60" s="99" t="s">
        <v>120</v>
      </c>
      <c r="E60" s="101">
        <v>24</v>
      </c>
    </row>
    <row r="61" spans="1:5" ht="15" x14ac:dyDescent="0.2">
      <c r="A61" s="98">
        <f t="shared" si="0"/>
        <v>55</v>
      </c>
      <c r="B61" s="99" t="s">
        <v>146</v>
      </c>
      <c r="C61" s="100" t="s">
        <v>186</v>
      </c>
      <c r="D61" s="99" t="s">
        <v>122</v>
      </c>
      <c r="E61" s="101">
        <v>360</v>
      </c>
    </row>
    <row r="62" spans="1:5" ht="15" x14ac:dyDescent="0.2">
      <c r="A62" s="98">
        <f t="shared" si="0"/>
        <v>56</v>
      </c>
      <c r="B62" s="99" t="s">
        <v>97</v>
      </c>
      <c r="C62" s="100" t="s">
        <v>98</v>
      </c>
      <c r="D62" s="99" t="s">
        <v>122</v>
      </c>
      <c r="E62" s="101">
        <v>4100</v>
      </c>
    </row>
    <row r="63" spans="1:5" ht="15" x14ac:dyDescent="0.2">
      <c r="A63" s="98">
        <f t="shared" si="0"/>
        <v>57</v>
      </c>
      <c r="B63" s="105" t="s">
        <v>97</v>
      </c>
      <c r="C63" s="100" t="s">
        <v>99</v>
      </c>
      <c r="D63" s="105" t="s">
        <v>122</v>
      </c>
      <c r="E63" s="106">
        <v>20430</v>
      </c>
    </row>
    <row r="64" spans="1:5" ht="15" x14ac:dyDescent="0.2">
      <c r="A64" s="98">
        <f t="shared" si="0"/>
        <v>58</v>
      </c>
      <c r="B64" s="99" t="s">
        <v>97</v>
      </c>
      <c r="C64" s="100" t="s">
        <v>187</v>
      </c>
      <c r="D64" s="99" t="s">
        <v>122</v>
      </c>
      <c r="E64" s="101">
        <v>6360</v>
      </c>
    </row>
    <row r="65" spans="1:5" ht="15" x14ac:dyDescent="0.2">
      <c r="A65" s="98">
        <f t="shared" si="0"/>
        <v>59</v>
      </c>
      <c r="B65" s="99" t="s">
        <v>100</v>
      </c>
      <c r="C65" s="100" t="s">
        <v>188</v>
      </c>
      <c r="D65" s="99" t="s">
        <v>122</v>
      </c>
      <c r="E65" s="101">
        <v>17640</v>
      </c>
    </row>
    <row r="66" spans="1:5" ht="15" x14ac:dyDescent="0.2">
      <c r="A66" s="98">
        <f t="shared" si="0"/>
        <v>60</v>
      </c>
      <c r="B66" s="99" t="s">
        <v>101</v>
      </c>
      <c r="C66" s="100" t="s">
        <v>189</v>
      </c>
      <c r="D66" s="99" t="s">
        <v>122</v>
      </c>
      <c r="E66" s="101">
        <v>41640</v>
      </c>
    </row>
    <row r="67" spans="1:5" ht="15" x14ac:dyDescent="0.2">
      <c r="A67" s="98">
        <f t="shared" si="0"/>
        <v>61</v>
      </c>
      <c r="B67" s="99" t="s">
        <v>102</v>
      </c>
      <c r="C67" s="100" t="s">
        <v>103</v>
      </c>
      <c r="D67" s="99" t="s">
        <v>122</v>
      </c>
      <c r="E67" s="101">
        <v>38160</v>
      </c>
    </row>
    <row r="68" spans="1:5" ht="15" x14ac:dyDescent="0.2">
      <c r="A68" s="98">
        <f t="shared" si="0"/>
        <v>62</v>
      </c>
      <c r="B68" s="99" t="s">
        <v>104</v>
      </c>
      <c r="C68" s="100" t="s">
        <v>105</v>
      </c>
      <c r="D68" s="99" t="s">
        <v>122</v>
      </c>
      <c r="E68" s="101">
        <v>30090</v>
      </c>
    </row>
    <row r="69" spans="1:5" ht="15" x14ac:dyDescent="0.2">
      <c r="A69" s="98">
        <f t="shared" si="0"/>
        <v>63</v>
      </c>
      <c r="B69" s="99" t="s">
        <v>106</v>
      </c>
      <c r="C69" s="100" t="s">
        <v>107</v>
      </c>
      <c r="D69" s="99" t="s">
        <v>123</v>
      </c>
      <c r="E69" s="101">
        <v>180</v>
      </c>
    </row>
    <row r="70" spans="1:5" ht="15" x14ac:dyDescent="0.2">
      <c r="A70" s="98">
        <f t="shared" si="0"/>
        <v>64</v>
      </c>
      <c r="B70" s="99" t="s">
        <v>108</v>
      </c>
      <c r="C70" s="100" t="s">
        <v>190</v>
      </c>
      <c r="D70" s="99" t="s">
        <v>122</v>
      </c>
      <c r="E70" s="101">
        <v>374</v>
      </c>
    </row>
    <row r="71" spans="1:5" ht="15" x14ac:dyDescent="0.2">
      <c r="A71" s="98">
        <f t="shared" si="0"/>
        <v>65</v>
      </c>
      <c r="B71" s="99" t="s">
        <v>109</v>
      </c>
      <c r="C71" s="100" t="s">
        <v>110</v>
      </c>
      <c r="D71" s="99" t="s">
        <v>120</v>
      </c>
      <c r="E71" s="101">
        <v>2</v>
      </c>
    </row>
    <row r="72" spans="1:5" ht="15" x14ac:dyDescent="0.2">
      <c r="A72" s="98">
        <f t="shared" si="0"/>
        <v>66</v>
      </c>
      <c r="B72" s="99" t="s">
        <v>109</v>
      </c>
      <c r="C72" s="100" t="s">
        <v>191</v>
      </c>
      <c r="D72" s="99" t="s">
        <v>117</v>
      </c>
      <c r="E72" s="101">
        <v>101</v>
      </c>
    </row>
    <row r="73" spans="1:5" ht="15" x14ac:dyDescent="0.2">
      <c r="A73" s="98">
        <f>SUM(A72+1)</f>
        <v>67</v>
      </c>
      <c r="B73" s="99" t="s">
        <v>109</v>
      </c>
      <c r="C73" s="100" t="s">
        <v>192</v>
      </c>
      <c r="D73" s="99" t="s">
        <v>117</v>
      </c>
      <c r="E73" s="101">
        <v>81</v>
      </c>
    </row>
    <row r="74" spans="1:5" ht="15" x14ac:dyDescent="0.2">
      <c r="A74" s="98">
        <f>SUM(A73+1)</f>
        <v>68</v>
      </c>
      <c r="B74" s="99" t="s">
        <v>109</v>
      </c>
      <c r="C74" s="100" t="s">
        <v>193</v>
      </c>
      <c r="D74" s="99" t="s">
        <v>120</v>
      </c>
      <c r="E74" s="101">
        <v>29</v>
      </c>
    </row>
    <row r="75" spans="1:5" ht="15" x14ac:dyDescent="0.2">
      <c r="A75" s="98">
        <f>SUM(A74+1)</f>
        <v>69</v>
      </c>
      <c r="B75" s="99" t="s">
        <v>109</v>
      </c>
      <c r="C75" s="100" t="s">
        <v>111</v>
      </c>
      <c r="D75" s="99" t="s">
        <v>120</v>
      </c>
      <c r="E75" s="101">
        <v>1</v>
      </c>
    </row>
    <row r="76" spans="1:5" ht="15" x14ac:dyDescent="0.2">
      <c r="A76" s="98">
        <f>SUM(A75+1)</f>
        <v>70</v>
      </c>
      <c r="B76" s="99" t="s">
        <v>109</v>
      </c>
      <c r="C76" s="100" t="s">
        <v>112</v>
      </c>
      <c r="D76" s="99" t="s">
        <v>120</v>
      </c>
      <c r="E76" s="101">
        <v>10000</v>
      </c>
    </row>
    <row r="77" spans="1:5" ht="15" x14ac:dyDescent="0.2">
      <c r="A77" s="98">
        <f t="shared" ref="A77:A140" si="1">SUM(A76+1)</f>
        <v>71</v>
      </c>
      <c r="B77" s="99" t="s">
        <v>206</v>
      </c>
      <c r="C77" s="100" t="s">
        <v>207</v>
      </c>
      <c r="D77" s="99" t="s">
        <v>67</v>
      </c>
      <c r="E77" s="101">
        <v>654</v>
      </c>
    </row>
    <row r="78" spans="1:5" ht="15" x14ac:dyDescent="0.2">
      <c r="A78" s="98">
        <f t="shared" si="1"/>
        <v>72</v>
      </c>
      <c r="B78" s="99" t="s">
        <v>206</v>
      </c>
      <c r="C78" s="100" t="s">
        <v>208</v>
      </c>
      <c r="D78" s="99" t="s">
        <v>67</v>
      </c>
      <c r="E78" s="101">
        <v>36</v>
      </c>
    </row>
    <row r="79" spans="1:5" ht="15" x14ac:dyDescent="0.2">
      <c r="A79" s="98">
        <f t="shared" si="1"/>
        <v>73</v>
      </c>
      <c r="B79" s="99" t="s">
        <v>210</v>
      </c>
      <c r="C79" s="100" t="s">
        <v>359</v>
      </c>
      <c r="D79" s="99" t="s">
        <v>67</v>
      </c>
      <c r="E79" s="101">
        <v>654</v>
      </c>
    </row>
    <row r="80" spans="1:5" ht="15" x14ac:dyDescent="0.2">
      <c r="A80" s="98">
        <f t="shared" si="1"/>
        <v>74</v>
      </c>
      <c r="B80" s="99" t="s">
        <v>210</v>
      </c>
      <c r="C80" s="100" t="s">
        <v>360</v>
      </c>
      <c r="D80" s="99" t="s">
        <v>67</v>
      </c>
      <c r="E80" s="101">
        <v>36</v>
      </c>
    </row>
    <row r="81" spans="1:5" ht="15" x14ac:dyDescent="0.2">
      <c r="A81" s="98">
        <f t="shared" si="1"/>
        <v>75</v>
      </c>
      <c r="B81" s="105" t="s">
        <v>215</v>
      </c>
      <c r="C81" s="107" t="s">
        <v>216</v>
      </c>
      <c r="D81" s="105" t="s">
        <v>117</v>
      </c>
      <c r="E81" s="106">
        <v>1951</v>
      </c>
    </row>
    <row r="82" spans="1:5" ht="15" x14ac:dyDescent="0.2">
      <c r="A82" s="98">
        <f t="shared" si="1"/>
        <v>76</v>
      </c>
      <c r="B82" s="105" t="s">
        <v>217</v>
      </c>
      <c r="C82" s="107" t="s">
        <v>95</v>
      </c>
      <c r="D82" s="105" t="s">
        <v>120</v>
      </c>
      <c r="E82" s="106">
        <v>1</v>
      </c>
    </row>
    <row r="83" spans="1:5" ht="15" x14ac:dyDescent="0.2">
      <c r="A83" s="98">
        <f t="shared" si="1"/>
        <v>77</v>
      </c>
      <c r="B83" s="99" t="s">
        <v>358</v>
      </c>
      <c r="C83" s="107" t="s">
        <v>96</v>
      </c>
      <c r="D83" s="105" t="s">
        <v>120</v>
      </c>
      <c r="E83" s="106">
        <v>1</v>
      </c>
    </row>
    <row r="84" spans="1:5" ht="15" x14ac:dyDescent="0.2">
      <c r="A84" s="98">
        <f t="shared" si="1"/>
        <v>78</v>
      </c>
      <c r="B84" s="105" t="s">
        <v>218</v>
      </c>
      <c r="C84" s="107" t="s">
        <v>219</v>
      </c>
      <c r="D84" s="105" t="s">
        <v>67</v>
      </c>
      <c r="E84" s="106">
        <v>382</v>
      </c>
    </row>
    <row r="85" spans="1:5" ht="15" x14ac:dyDescent="0.2">
      <c r="A85" s="98">
        <f t="shared" si="1"/>
        <v>79</v>
      </c>
      <c r="B85" s="105" t="s">
        <v>220</v>
      </c>
      <c r="C85" s="107" t="s">
        <v>221</v>
      </c>
      <c r="D85" s="105" t="s">
        <v>67</v>
      </c>
      <c r="E85" s="106">
        <v>164</v>
      </c>
    </row>
    <row r="86" spans="1:5" ht="15" x14ac:dyDescent="0.2">
      <c r="A86" s="98">
        <f t="shared" si="1"/>
        <v>80</v>
      </c>
      <c r="B86" s="105" t="s">
        <v>222</v>
      </c>
      <c r="C86" s="107" t="s">
        <v>223</v>
      </c>
      <c r="D86" s="105" t="s">
        <v>67</v>
      </c>
      <c r="E86" s="106">
        <v>1245</v>
      </c>
    </row>
    <row r="87" spans="1:5" ht="15" x14ac:dyDescent="0.2">
      <c r="A87" s="98">
        <f t="shared" si="1"/>
        <v>81</v>
      </c>
      <c r="B87" s="105" t="s">
        <v>224</v>
      </c>
      <c r="C87" s="107" t="s">
        <v>225</v>
      </c>
      <c r="D87" s="105" t="s">
        <v>120</v>
      </c>
      <c r="E87" s="106">
        <v>2</v>
      </c>
    </row>
    <row r="88" spans="1:5" ht="15" x14ac:dyDescent="0.2">
      <c r="A88" s="98">
        <f t="shared" si="1"/>
        <v>82</v>
      </c>
      <c r="B88" s="105" t="s">
        <v>226</v>
      </c>
      <c r="C88" s="107" t="s">
        <v>227</v>
      </c>
      <c r="D88" s="105" t="s">
        <v>120</v>
      </c>
      <c r="E88" s="106">
        <v>16</v>
      </c>
    </row>
    <row r="89" spans="1:5" ht="15" x14ac:dyDescent="0.2">
      <c r="A89" s="98">
        <f t="shared" si="1"/>
        <v>83</v>
      </c>
      <c r="B89" s="105" t="s">
        <v>228</v>
      </c>
      <c r="C89" s="107" t="s">
        <v>229</v>
      </c>
      <c r="D89" s="105" t="s">
        <v>120</v>
      </c>
      <c r="E89" s="106">
        <v>10</v>
      </c>
    </row>
    <row r="90" spans="1:5" ht="15" x14ac:dyDescent="0.2">
      <c r="A90" s="98">
        <f t="shared" si="1"/>
        <v>84</v>
      </c>
      <c r="B90" s="105" t="s">
        <v>230</v>
      </c>
      <c r="C90" s="107" t="s">
        <v>231</v>
      </c>
      <c r="D90" s="105" t="s">
        <v>120</v>
      </c>
      <c r="E90" s="106">
        <v>10</v>
      </c>
    </row>
    <row r="91" spans="1:5" ht="15" x14ac:dyDescent="0.2">
      <c r="A91" s="98">
        <f t="shared" si="1"/>
        <v>85</v>
      </c>
      <c r="B91" s="105" t="s">
        <v>232</v>
      </c>
      <c r="C91" s="107" t="s">
        <v>233</v>
      </c>
      <c r="D91" s="105" t="s">
        <v>120</v>
      </c>
      <c r="E91" s="106">
        <v>1</v>
      </c>
    </row>
    <row r="92" spans="1:5" ht="15" x14ac:dyDescent="0.2">
      <c r="A92" s="98">
        <f t="shared" si="1"/>
        <v>86</v>
      </c>
      <c r="B92" s="105" t="s">
        <v>234</v>
      </c>
      <c r="C92" s="107" t="s">
        <v>235</v>
      </c>
      <c r="D92" s="105" t="s">
        <v>120</v>
      </c>
      <c r="E92" s="106">
        <v>1</v>
      </c>
    </row>
    <row r="93" spans="1:5" ht="15" x14ac:dyDescent="0.2">
      <c r="A93" s="98">
        <f t="shared" si="1"/>
        <v>87</v>
      </c>
      <c r="B93" s="99" t="s">
        <v>236</v>
      </c>
      <c r="C93" s="107" t="s">
        <v>237</v>
      </c>
      <c r="D93" s="105" t="s">
        <v>120</v>
      </c>
      <c r="E93" s="106">
        <v>38</v>
      </c>
    </row>
    <row r="94" spans="1:5" ht="15" x14ac:dyDescent="0.2">
      <c r="A94" s="98">
        <f t="shared" si="1"/>
        <v>88</v>
      </c>
      <c r="B94" s="105" t="s">
        <v>238</v>
      </c>
      <c r="C94" s="107" t="s">
        <v>239</v>
      </c>
      <c r="D94" s="105" t="s">
        <v>120</v>
      </c>
      <c r="E94" s="106">
        <v>36</v>
      </c>
    </row>
    <row r="95" spans="1:5" ht="15" x14ac:dyDescent="0.2">
      <c r="A95" s="98">
        <f t="shared" si="1"/>
        <v>89</v>
      </c>
      <c r="B95" s="105" t="s">
        <v>240</v>
      </c>
      <c r="C95" s="107" t="s">
        <v>241</v>
      </c>
      <c r="D95" s="105" t="s">
        <v>120</v>
      </c>
      <c r="E95" s="106">
        <v>2</v>
      </c>
    </row>
    <row r="96" spans="1:5" ht="15" x14ac:dyDescent="0.2">
      <c r="A96" s="98">
        <f t="shared" si="1"/>
        <v>90</v>
      </c>
      <c r="B96" s="105" t="s">
        <v>242</v>
      </c>
      <c r="C96" s="107" t="s">
        <v>243</v>
      </c>
      <c r="D96" s="105" t="s">
        <v>120</v>
      </c>
      <c r="E96" s="106">
        <v>1</v>
      </c>
    </row>
    <row r="97" spans="1:5" ht="15" x14ac:dyDescent="0.2">
      <c r="A97" s="98">
        <f t="shared" si="1"/>
        <v>91</v>
      </c>
      <c r="B97" s="105" t="s">
        <v>242</v>
      </c>
      <c r="C97" s="107" t="s">
        <v>244</v>
      </c>
      <c r="D97" s="105" t="s">
        <v>120</v>
      </c>
      <c r="E97" s="106">
        <v>3</v>
      </c>
    </row>
    <row r="98" spans="1:5" ht="15" x14ac:dyDescent="0.2">
      <c r="A98" s="98">
        <f t="shared" si="1"/>
        <v>92</v>
      </c>
      <c r="B98" s="105" t="s">
        <v>245</v>
      </c>
      <c r="C98" s="107" t="s">
        <v>246</v>
      </c>
      <c r="D98" s="105" t="s">
        <v>120</v>
      </c>
      <c r="E98" s="106">
        <v>4</v>
      </c>
    </row>
    <row r="99" spans="1:5" ht="15" x14ac:dyDescent="0.2">
      <c r="A99" s="98">
        <f t="shared" si="1"/>
        <v>93</v>
      </c>
      <c r="B99" s="105" t="s">
        <v>247</v>
      </c>
      <c r="C99" s="107" t="s">
        <v>248</v>
      </c>
      <c r="D99" s="105" t="s">
        <v>120</v>
      </c>
      <c r="E99" s="106">
        <v>11</v>
      </c>
    </row>
    <row r="100" spans="1:5" ht="15" x14ac:dyDescent="0.2">
      <c r="A100" s="98">
        <f t="shared" si="1"/>
        <v>94</v>
      </c>
      <c r="B100" s="105" t="s">
        <v>249</v>
      </c>
      <c r="C100" s="107" t="s">
        <v>250</v>
      </c>
      <c r="D100" s="105" t="s">
        <v>120</v>
      </c>
      <c r="E100" s="106">
        <v>8</v>
      </c>
    </row>
    <row r="101" spans="1:5" ht="15" x14ac:dyDescent="0.2">
      <c r="A101" s="98">
        <f t="shared" si="1"/>
        <v>95</v>
      </c>
      <c r="B101" s="105" t="s">
        <v>251</v>
      </c>
      <c r="C101" s="107" t="s">
        <v>252</v>
      </c>
      <c r="D101" s="105" t="s">
        <v>120</v>
      </c>
      <c r="E101" s="106">
        <v>5</v>
      </c>
    </row>
    <row r="102" spans="1:5" ht="15" x14ac:dyDescent="0.2">
      <c r="A102" s="98">
        <f t="shared" si="1"/>
        <v>96</v>
      </c>
      <c r="B102" s="105" t="s">
        <v>253</v>
      </c>
      <c r="C102" s="107" t="s">
        <v>254</v>
      </c>
      <c r="D102" s="105" t="s">
        <v>120</v>
      </c>
      <c r="E102" s="106">
        <v>5</v>
      </c>
    </row>
    <row r="103" spans="1:5" ht="15" x14ac:dyDescent="0.2">
      <c r="A103" s="98">
        <f t="shared" si="1"/>
        <v>97</v>
      </c>
      <c r="B103" s="105" t="s">
        <v>255</v>
      </c>
      <c r="C103" s="107" t="s">
        <v>256</v>
      </c>
      <c r="D103" s="105" t="s">
        <v>120</v>
      </c>
      <c r="E103" s="106">
        <v>5</v>
      </c>
    </row>
    <row r="104" spans="1:5" ht="15" x14ac:dyDescent="0.2">
      <c r="A104" s="98">
        <f t="shared" si="1"/>
        <v>98</v>
      </c>
      <c r="B104" s="105" t="s">
        <v>257</v>
      </c>
      <c r="C104" s="107" t="s">
        <v>258</v>
      </c>
      <c r="D104" s="105" t="s">
        <v>120</v>
      </c>
      <c r="E104" s="106">
        <v>5</v>
      </c>
    </row>
    <row r="105" spans="1:5" ht="15" x14ac:dyDescent="0.2">
      <c r="A105" s="98">
        <f t="shared" si="1"/>
        <v>99</v>
      </c>
      <c r="B105" s="105" t="s">
        <v>259</v>
      </c>
      <c r="C105" s="107" t="s">
        <v>260</v>
      </c>
      <c r="D105" s="105" t="s">
        <v>120</v>
      </c>
      <c r="E105" s="106">
        <v>19</v>
      </c>
    </row>
    <row r="106" spans="1:5" ht="15" x14ac:dyDescent="0.2">
      <c r="A106" s="98">
        <f t="shared" si="1"/>
        <v>100</v>
      </c>
      <c r="B106" s="105" t="s">
        <v>261</v>
      </c>
      <c r="C106" s="107" t="s">
        <v>262</v>
      </c>
      <c r="D106" s="105" t="s">
        <v>196</v>
      </c>
      <c r="E106" s="106">
        <v>19</v>
      </c>
    </row>
    <row r="107" spans="1:5" ht="15" x14ac:dyDescent="0.2">
      <c r="A107" s="98">
        <f t="shared" si="1"/>
        <v>101</v>
      </c>
      <c r="B107" s="105" t="s">
        <v>263</v>
      </c>
      <c r="C107" s="107" t="s">
        <v>264</v>
      </c>
      <c r="D107" s="105" t="s">
        <v>118</v>
      </c>
      <c r="E107" s="106">
        <v>18</v>
      </c>
    </row>
    <row r="108" spans="1:5" ht="15" x14ac:dyDescent="0.2">
      <c r="A108" s="98">
        <f t="shared" si="1"/>
        <v>102</v>
      </c>
      <c r="B108" s="105" t="s">
        <v>265</v>
      </c>
      <c r="C108" s="107" t="s">
        <v>266</v>
      </c>
      <c r="D108" s="105" t="s">
        <v>118</v>
      </c>
      <c r="E108" s="106">
        <v>1046</v>
      </c>
    </row>
    <row r="109" spans="1:5" ht="15" x14ac:dyDescent="0.2">
      <c r="A109" s="98">
        <f t="shared" si="1"/>
        <v>103</v>
      </c>
      <c r="B109" s="99" t="s">
        <v>113</v>
      </c>
      <c r="C109" s="107" t="s">
        <v>114</v>
      </c>
      <c r="D109" s="105" t="s">
        <v>195</v>
      </c>
      <c r="E109" s="106">
        <v>1</v>
      </c>
    </row>
    <row r="110" spans="1:5" ht="15" x14ac:dyDescent="0.2">
      <c r="A110" s="98">
        <f t="shared" si="1"/>
        <v>104</v>
      </c>
      <c r="B110" s="105" t="s">
        <v>115</v>
      </c>
      <c r="C110" s="107" t="s">
        <v>116</v>
      </c>
      <c r="D110" s="105" t="s">
        <v>195</v>
      </c>
      <c r="E110" s="106">
        <v>1</v>
      </c>
    </row>
    <row r="111" spans="1:5" ht="15" x14ac:dyDescent="0.2">
      <c r="A111" s="98">
        <f t="shared" si="1"/>
        <v>105</v>
      </c>
      <c r="B111" s="105" t="s">
        <v>109</v>
      </c>
      <c r="C111" s="107" t="s">
        <v>112</v>
      </c>
      <c r="D111" s="105" t="s">
        <v>120</v>
      </c>
      <c r="E111" s="106">
        <v>5000</v>
      </c>
    </row>
    <row r="112" spans="1:5" ht="15" x14ac:dyDescent="0.2">
      <c r="A112" s="98">
        <f t="shared" si="1"/>
        <v>106</v>
      </c>
      <c r="B112" s="105" t="s">
        <v>215</v>
      </c>
      <c r="C112" s="107" t="s">
        <v>216</v>
      </c>
      <c r="D112" s="105" t="s">
        <v>117</v>
      </c>
      <c r="E112" s="106">
        <v>1872</v>
      </c>
    </row>
    <row r="113" spans="1:5" ht="15" x14ac:dyDescent="0.2">
      <c r="A113" s="98">
        <f t="shared" si="1"/>
        <v>107</v>
      </c>
      <c r="B113" s="105" t="s">
        <v>343</v>
      </c>
      <c r="C113" s="107" t="s">
        <v>344</v>
      </c>
      <c r="D113" s="105" t="s">
        <v>67</v>
      </c>
      <c r="E113" s="106">
        <v>137</v>
      </c>
    </row>
    <row r="114" spans="1:5" ht="15" x14ac:dyDescent="0.2">
      <c r="A114" s="98">
        <f t="shared" si="1"/>
        <v>108</v>
      </c>
      <c r="B114" s="105" t="s">
        <v>218</v>
      </c>
      <c r="C114" s="107" t="s">
        <v>219</v>
      </c>
      <c r="D114" s="105" t="s">
        <v>67</v>
      </c>
      <c r="E114" s="106">
        <v>451</v>
      </c>
    </row>
    <row r="115" spans="1:5" ht="15" x14ac:dyDescent="0.2">
      <c r="A115" s="98">
        <f t="shared" si="1"/>
        <v>109</v>
      </c>
      <c r="B115" s="105" t="s">
        <v>220</v>
      </c>
      <c r="C115" s="107" t="s">
        <v>221</v>
      </c>
      <c r="D115" s="105" t="s">
        <v>67</v>
      </c>
      <c r="E115" s="106">
        <v>264</v>
      </c>
    </row>
    <row r="116" spans="1:5" ht="15" x14ac:dyDescent="0.2">
      <c r="A116" s="98">
        <f t="shared" si="1"/>
        <v>110</v>
      </c>
      <c r="B116" s="105" t="s">
        <v>222</v>
      </c>
      <c r="C116" s="107" t="s">
        <v>223</v>
      </c>
      <c r="D116" s="105" t="s">
        <v>67</v>
      </c>
      <c r="E116" s="106">
        <v>645</v>
      </c>
    </row>
    <row r="117" spans="1:5" ht="15" x14ac:dyDescent="0.2">
      <c r="A117" s="98">
        <f t="shared" si="1"/>
        <v>111</v>
      </c>
      <c r="B117" s="105" t="s">
        <v>224</v>
      </c>
      <c r="C117" s="107" t="s">
        <v>225</v>
      </c>
      <c r="D117" s="105" t="s">
        <v>120</v>
      </c>
      <c r="E117" s="106">
        <v>2</v>
      </c>
    </row>
    <row r="118" spans="1:5" ht="15" x14ac:dyDescent="0.2">
      <c r="A118" s="98">
        <f t="shared" si="1"/>
        <v>112</v>
      </c>
      <c r="B118" s="105" t="s">
        <v>226</v>
      </c>
      <c r="C118" s="107" t="s">
        <v>227</v>
      </c>
      <c r="D118" s="105" t="s">
        <v>120</v>
      </c>
      <c r="E118" s="106">
        <v>17</v>
      </c>
    </row>
    <row r="119" spans="1:5" ht="15" x14ac:dyDescent="0.2">
      <c r="A119" s="98">
        <f t="shared" si="1"/>
        <v>113</v>
      </c>
      <c r="B119" s="105" t="s">
        <v>228</v>
      </c>
      <c r="C119" s="107" t="s">
        <v>229</v>
      </c>
      <c r="D119" s="105" t="s">
        <v>120</v>
      </c>
      <c r="E119" s="106">
        <v>10</v>
      </c>
    </row>
    <row r="120" spans="1:5" ht="15" x14ac:dyDescent="0.2">
      <c r="A120" s="98">
        <f t="shared" si="1"/>
        <v>114</v>
      </c>
      <c r="B120" s="105" t="s">
        <v>345</v>
      </c>
      <c r="C120" s="107" t="s">
        <v>346</v>
      </c>
      <c r="D120" s="105" t="s">
        <v>120</v>
      </c>
      <c r="E120" s="106">
        <v>2</v>
      </c>
    </row>
    <row r="121" spans="1:5" ht="15" x14ac:dyDescent="0.2">
      <c r="A121" s="98">
        <f t="shared" si="1"/>
        <v>115</v>
      </c>
      <c r="B121" s="105" t="s">
        <v>230</v>
      </c>
      <c r="C121" s="107" t="s">
        <v>231</v>
      </c>
      <c r="D121" s="105" t="s">
        <v>120</v>
      </c>
      <c r="E121" s="106">
        <v>3</v>
      </c>
    </row>
    <row r="122" spans="1:5" ht="15" x14ac:dyDescent="0.2">
      <c r="A122" s="98">
        <f t="shared" si="1"/>
        <v>116</v>
      </c>
      <c r="B122" s="105" t="s">
        <v>234</v>
      </c>
      <c r="C122" s="107" t="s">
        <v>235</v>
      </c>
      <c r="D122" s="105" t="s">
        <v>120</v>
      </c>
      <c r="E122" s="106">
        <v>2</v>
      </c>
    </row>
    <row r="123" spans="1:5" ht="15" x14ac:dyDescent="0.2">
      <c r="A123" s="98">
        <f t="shared" si="1"/>
        <v>117</v>
      </c>
      <c r="B123" s="105" t="s">
        <v>236</v>
      </c>
      <c r="C123" s="107" t="s">
        <v>237</v>
      </c>
      <c r="D123" s="105" t="s">
        <v>120</v>
      </c>
      <c r="E123" s="106">
        <v>33</v>
      </c>
    </row>
    <row r="124" spans="1:5" ht="15" x14ac:dyDescent="0.2">
      <c r="A124" s="98">
        <f t="shared" si="1"/>
        <v>118</v>
      </c>
      <c r="B124" s="105" t="s">
        <v>238</v>
      </c>
      <c r="C124" s="107" t="s">
        <v>239</v>
      </c>
      <c r="D124" s="105" t="s">
        <v>120</v>
      </c>
      <c r="E124" s="106">
        <v>25</v>
      </c>
    </row>
    <row r="125" spans="1:5" ht="15" x14ac:dyDescent="0.2">
      <c r="A125" s="98">
        <f t="shared" si="1"/>
        <v>119</v>
      </c>
      <c r="B125" s="105" t="s">
        <v>240</v>
      </c>
      <c r="C125" s="107" t="s">
        <v>241</v>
      </c>
      <c r="D125" s="105" t="s">
        <v>120</v>
      </c>
      <c r="E125" s="106">
        <v>3</v>
      </c>
    </row>
    <row r="126" spans="1:5" ht="15" x14ac:dyDescent="0.2">
      <c r="A126" s="98">
        <f t="shared" si="1"/>
        <v>120</v>
      </c>
      <c r="B126" s="105" t="s">
        <v>347</v>
      </c>
      <c r="C126" s="107" t="s">
        <v>348</v>
      </c>
      <c r="D126" s="105" t="s">
        <v>120</v>
      </c>
      <c r="E126" s="106">
        <v>2</v>
      </c>
    </row>
    <row r="127" spans="1:5" ht="15" x14ac:dyDescent="0.2">
      <c r="A127" s="98">
        <f t="shared" si="1"/>
        <v>121</v>
      </c>
      <c r="B127" s="105" t="s">
        <v>347</v>
      </c>
      <c r="C127" s="107" t="s">
        <v>349</v>
      </c>
      <c r="D127" s="105" t="s">
        <v>120</v>
      </c>
      <c r="E127" s="106">
        <v>4</v>
      </c>
    </row>
    <row r="128" spans="1:5" ht="15" x14ac:dyDescent="0.2">
      <c r="A128" s="98">
        <f t="shared" si="1"/>
        <v>122</v>
      </c>
      <c r="B128" s="105" t="s">
        <v>350</v>
      </c>
      <c r="C128" s="107" t="s">
        <v>351</v>
      </c>
      <c r="D128" s="105" t="s">
        <v>120</v>
      </c>
      <c r="E128" s="106">
        <v>6</v>
      </c>
    </row>
    <row r="129" spans="1:5" ht="15" x14ac:dyDescent="0.2">
      <c r="A129" s="98">
        <f t="shared" si="1"/>
        <v>123</v>
      </c>
      <c r="B129" s="105" t="s">
        <v>247</v>
      </c>
      <c r="C129" s="107" t="s">
        <v>248</v>
      </c>
      <c r="D129" s="105" t="s">
        <v>120</v>
      </c>
      <c r="E129" s="106">
        <v>9</v>
      </c>
    </row>
    <row r="130" spans="1:5" ht="15" x14ac:dyDescent="0.2">
      <c r="A130" s="98">
        <f t="shared" si="1"/>
        <v>124</v>
      </c>
      <c r="B130" s="105" t="s">
        <v>249</v>
      </c>
      <c r="C130" s="107" t="s">
        <v>250</v>
      </c>
      <c r="D130" s="105" t="s">
        <v>120</v>
      </c>
      <c r="E130" s="106">
        <v>4</v>
      </c>
    </row>
    <row r="131" spans="1:5" ht="15" x14ac:dyDescent="0.2">
      <c r="A131" s="98">
        <f t="shared" si="1"/>
        <v>125</v>
      </c>
      <c r="B131" s="105" t="s">
        <v>251</v>
      </c>
      <c r="C131" s="107" t="s">
        <v>252</v>
      </c>
      <c r="D131" s="105" t="s">
        <v>120</v>
      </c>
      <c r="E131" s="106">
        <v>3</v>
      </c>
    </row>
    <row r="132" spans="1:5" ht="15" x14ac:dyDescent="0.2">
      <c r="A132" s="98">
        <f t="shared" si="1"/>
        <v>126</v>
      </c>
      <c r="B132" s="105" t="s">
        <v>253</v>
      </c>
      <c r="C132" s="107" t="s">
        <v>254</v>
      </c>
      <c r="D132" s="105" t="s">
        <v>120</v>
      </c>
      <c r="E132" s="106">
        <v>3</v>
      </c>
    </row>
    <row r="133" spans="1:5" ht="15" x14ac:dyDescent="0.2">
      <c r="A133" s="98">
        <f t="shared" si="1"/>
        <v>127</v>
      </c>
      <c r="B133" s="105" t="s">
        <v>255</v>
      </c>
      <c r="C133" s="107" t="s">
        <v>256</v>
      </c>
      <c r="D133" s="105" t="s">
        <v>120</v>
      </c>
      <c r="E133" s="106">
        <v>3</v>
      </c>
    </row>
    <row r="134" spans="1:5" ht="15" x14ac:dyDescent="0.2">
      <c r="A134" s="98">
        <f t="shared" si="1"/>
        <v>128</v>
      </c>
      <c r="B134" s="105" t="s">
        <v>257</v>
      </c>
      <c r="C134" s="107" t="s">
        <v>258</v>
      </c>
      <c r="D134" s="105" t="s">
        <v>120</v>
      </c>
      <c r="E134" s="106">
        <v>3</v>
      </c>
    </row>
    <row r="135" spans="1:5" ht="15" x14ac:dyDescent="0.2">
      <c r="A135" s="98">
        <f t="shared" si="1"/>
        <v>129</v>
      </c>
      <c r="B135" s="105" t="s">
        <v>259</v>
      </c>
      <c r="C135" s="107" t="s">
        <v>260</v>
      </c>
      <c r="D135" s="105" t="s">
        <v>120</v>
      </c>
      <c r="E135" s="106">
        <v>13</v>
      </c>
    </row>
    <row r="136" spans="1:5" ht="15" x14ac:dyDescent="0.2">
      <c r="A136" s="98">
        <f t="shared" si="1"/>
        <v>130</v>
      </c>
      <c r="B136" s="105" t="s">
        <v>261</v>
      </c>
      <c r="C136" s="107" t="s">
        <v>262</v>
      </c>
      <c r="D136" s="105" t="s">
        <v>196</v>
      </c>
      <c r="E136" s="106">
        <v>13</v>
      </c>
    </row>
    <row r="137" spans="1:5" ht="15" x14ac:dyDescent="0.2">
      <c r="A137" s="98">
        <f t="shared" si="1"/>
        <v>131</v>
      </c>
      <c r="B137" s="105" t="s">
        <v>263</v>
      </c>
      <c r="C137" s="107" t="s">
        <v>264</v>
      </c>
      <c r="D137" s="105" t="s">
        <v>118</v>
      </c>
      <c r="E137" s="106">
        <v>28</v>
      </c>
    </row>
    <row r="138" spans="1:5" ht="15" x14ac:dyDescent="0.2">
      <c r="A138" s="98">
        <f t="shared" si="1"/>
        <v>132</v>
      </c>
      <c r="B138" s="105" t="s">
        <v>265</v>
      </c>
      <c r="C138" s="107" t="s">
        <v>266</v>
      </c>
      <c r="D138" s="105" t="s">
        <v>118</v>
      </c>
      <c r="E138" s="106">
        <v>867</v>
      </c>
    </row>
    <row r="139" spans="1:5" ht="15" x14ac:dyDescent="0.2">
      <c r="A139" s="98">
        <f t="shared" si="1"/>
        <v>133</v>
      </c>
      <c r="B139" s="105" t="s">
        <v>270</v>
      </c>
      <c r="C139" s="107" t="s">
        <v>271</v>
      </c>
      <c r="D139" s="105" t="s">
        <v>120</v>
      </c>
      <c r="E139" s="106">
        <v>12</v>
      </c>
    </row>
    <row r="140" spans="1:5" ht="15" x14ac:dyDescent="0.2">
      <c r="A140" s="98">
        <f t="shared" si="1"/>
        <v>134</v>
      </c>
      <c r="B140" s="105" t="s">
        <v>270</v>
      </c>
      <c r="C140" s="107" t="s">
        <v>272</v>
      </c>
      <c r="D140" s="105" t="s">
        <v>120</v>
      </c>
      <c r="E140" s="106">
        <v>4</v>
      </c>
    </row>
    <row r="141" spans="1:5" ht="15" x14ac:dyDescent="0.2">
      <c r="A141" s="98">
        <f t="shared" ref="A141:A188" si="2">SUM(A140+1)</f>
        <v>135</v>
      </c>
      <c r="B141" s="99" t="s">
        <v>273</v>
      </c>
      <c r="C141" s="107" t="s">
        <v>274</v>
      </c>
      <c r="D141" s="105" t="s">
        <v>67</v>
      </c>
      <c r="E141" s="106">
        <v>225</v>
      </c>
    </row>
    <row r="142" spans="1:5" ht="15" x14ac:dyDescent="0.2">
      <c r="A142" s="98">
        <f t="shared" si="2"/>
        <v>136</v>
      </c>
      <c r="B142" s="105" t="s">
        <v>275</v>
      </c>
      <c r="C142" s="107" t="s">
        <v>276</v>
      </c>
      <c r="D142" s="105" t="s">
        <v>67</v>
      </c>
      <c r="E142" s="106">
        <v>320</v>
      </c>
    </row>
    <row r="143" spans="1:5" ht="15" x14ac:dyDescent="0.2">
      <c r="A143" s="98">
        <f t="shared" si="2"/>
        <v>137</v>
      </c>
      <c r="B143" s="105" t="s">
        <v>275</v>
      </c>
      <c r="C143" s="107" t="s">
        <v>277</v>
      </c>
      <c r="D143" s="105" t="s">
        <v>67</v>
      </c>
      <c r="E143" s="106">
        <v>10</v>
      </c>
    </row>
    <row r="144" spans="1:5" ht="15" x14ac:dyDescent="0.2">
      <c r="A144" s="98">
        <f t="shared" si="2"/>
        <v>138</v>
      </c>
      <c r="B144" s="105" t="s">
        <v>275</v>
      </c>
      <c r="C144" s="107" t="s">
        <v>278</v>
      </c>
      <c r="D144" s="105" t="s">
        <v>67</v>
      </c>
      <c r="E144" s="106">
        <v>260</v>
      </c>
    </row>
    <row r="145" spans="1:5" ht="15" x14ac:dyDescent="0.2">
      <c r="A145" s="98">
        <f t="shared" si="2"/>
        <v>139</v>
      </c>
      <c r="B145" s="105" t="s">
        <v>275</v>
      </c>
      <c r="C145" s="107" t="s">
        <v>279</v>
      </c>
      <c r="D145" s="105" t="s">
        <v>67</v>
      </c>
      <c r="E145" s="106">
        <v>1355</v>
      </c>
    </row>
    <row r="146" spans="1:5" ht="15" x14ac:dyDescent="0.2">
      <c r="A146" s="98">
        <f t="shared" si="2"/>
        <v>140</v>
      </c>
      <c r="B146" s="105" t="s">
        <v>280</v>
      </c>
      <c r="C146" s="107" t="s">
        <v>281</v>
      </c>
      <c r="D146" s="105" t="s">
        <v>120</v>
      </c>
      <c r="E146" s="106">
        <v>5</v>
      </c>
    </row>
    <row r="147" spans="1:5" ht="15" x14ac:dyDescent="0.2">
      <c r="A147" s="98">
        <f t="shared" si="2"/>
        <v>141</v>
      </c>
      <c r="B147" s="105" t="s">
        <v>280</v>
      </c>
      <c r="C147" s="107" t="s">
        <v>282</v>
      </c>
      <c r="D147" s="105" t="s">
        <v>120</v>
      </c>
      <c r="E147" s="106">
        <v>3</v>
      </c>
    </row>
    <row r="148" spans="1:5" ht="15" x14ac:dyDescent="0.2">
      <c r="A148" s="98">
        <f t="shared" si="2"/>
        <v>142</v>
      </c>
      <c r="B148" s="105" t="s">
        <v>280</v>
      </c>
      <c r="C148" s="107" t="s">
        <v>283</v>
      </c>
      <c r="D148" s="105" t="s">
        <v>120</v>
      </c>
      <c r="E148" s="106">
        <v>23</v>
      </c>
    </row>
    <row r="149" spans="1:5" ht="15" x14ac:dyDescent="0.2">
      <c r="A149" s="98">
        <f t="shared" si="2"/>
        <v>143</v>
      </c>
      <c r="B149" s="105" t="s">
        <v>284</v>
      </c>
      <c r="C149" s="107" t="s">
        <v>285</v>
      </c>
      <c r="D149" s="105" t="s">
        <v>67</v>
      </c>
      <c r="E149" s="106">
        <v>2055</v>
      </c>
    </row>
    <row r="150" spans="1:5" ht="15" x14ac:dyDescent="0.2">
      <c r="A150" s="98">
        <f t="shared" si="2"/>
        <v>144</v>
      </c>
      <c r="B150" s="105" t="s">
        <v>284</v>
      </c>
      <c r="C150" s="107" t="s">
        <v>286</v>
      </c>
      <c r="D150" s="105" t="s">
        <v>120</v>
      </c>
      <c r="E150" s="106">
        <v>8</v>
      </c>
    </row>
    <row r="151" spans="1:5" ht="15" x14ac:dyDescent="0.2">
      <c r="A151" s="98">
        <f t="shared" si="2"/>
        <v>145</v>
      </c>
      <c r="B151" s="105" t="s">
        <v>284</v>
      </c>
      <c r="C151" s="107" t="s">
        <v>287</v>
      </c>
      <c r="D151" s="105" t="s">
        <v>120</v>
      </c>
      <c r="E151" s="106">
        <v>4</v>
      </c>
    </row>
    <row r="152" spans="1:5" ht="15" x14ac:dyDescent="0.2">
      <c r="A152" s="98">
        <f t="shared" si="2"/>
        <v>146</v>
      </c>
      <c r="B152" s="105" t="s">
        <v>288</v>
      </c>
      <c r="C152" s="107" t="s">
        <v>289</v>
      </c>
      <c r="D152" s="105" t="s">
        <v>120</v>
      </c>
      <c r="E152" s="106">
        <v>2</v>
      </c>
    </row>
    <row r="153" spans="1:5" ht="15" x14ac:dyDescent="0.2">
      <c r="A153" s="98">
        <f t="shared" si="2"/>
        <v>147</v>
      </c>
      <c r="B153" s="105" t="s">
        <v>290</v>
      </c>
      <c r="C153" s="107" t="s">
        <v>155</v>
      </c>
      <c r="D153" s="105" t="s">
        <v>121</v>
      </c>
      <c r="E153" s="106">
        <v>25</v>
      </c>
    </row>
    <row r="154" spans="1:5" ht="15" x14ac:dyDescent="0.2">
      <c r="A154" s="98">
        <f t="shared" si="2"/>
        <v>148</v>
      </c>
      <c r="B154" s="105" t="s">
        <v>290</v>
      </c>
      <c r="C154" s="107" t="s">
        <v>291</v>
      </c>
      <c r="D154" s="105" t="s">
        <v>121</v>
      </c>
      <c r="E154" s="106">
        <v>320</v>
      </c>
    </row>
    <row r="155" spans="1:5" ht="15" x14ac:dyDescent="0.2">
      <c r="A155" s="98">
        <f t="shared" si="2"/>
        <v>149</v>
      </c>
      <c r="B155" s="105" t="s">
        <v>292</v>
      </c>
      <c r="C155" s="107" t="s">
        <v>293</v>
      </c>
      <c r="D155" s="105" t="s">
        <v>120</v>
      </c>
      <c r="E155" s="106">
        <v>3</v>
      </c>
    </row>
    <row r="156" spans="1:5" ht="15" x14ac:dyDescent="0.2">
      <c r="A156" s="98">
        <f t="shared" si="2"/>
        <v>150</v>
      </c>
      <c r="B156" s="105" t="s">
        <v>294</v>
      </c>
      <c r="C156" s="107" t="s">
        <v>295</v>
      </c>
      <c r="D156" s="105" t="s">
        <v>67</v>
      </c>
      <c r="E156" s="106">
        <v>3860</v>
      </c>
    </row>
    <row r="157" spans="1:5" ht="15" x14ac:dyDescent="0.2">
      <c r="A157" s="98">
        <f t="shared" si="2"/>
        <v>151</v>
      </c>
      <c r="B157" s="105" t="s">
        <v>296</v>
      </c>
      <c r="C157" s="107" t="s">
        <v>297</v>
      </c>
      <c r="D157" s="105" t="s">
        <v>67</v>
      </c>
      <c r="E157" s="106">
        <v>485</v>
      </c>
    </row>
    <row r="158" spans="1:5" ht="15" x14ac:dyDescent="0.2">
      <c r="A158" s="98">
        <f t="shared" si="2"/>
        <v>152</v>
      </c>
      <c r="B158" s="105" t="s">
        <v>296</v>
      </c>
      <c r="C158" s="107" t="s">
        <v>298</v>
      </c>
      <c r="D158" s="105" t="s">
        <v>67</v>
      </c>
      <c r="E158" s="106">
        <v>1680</v>
      </c>
    </row>
    <row r="159" spans="1:5" ht="15" x14ac:dyDescent="0.2">
      <c r="A159" s="98">
        <f t="shared" si="2"/>
        <v>153</v>
      </c>
      <c r="B159" s="105" t="s">
        <v>296</v>
      </c>
      <c r="C159" s="107" t="s">
        <v>299</v>
      </c>
      <c r="D159" s="105" t="s">
        <v>67</v>
      </c>
      <c r="E159" s="106">
        <v>4425</v>
      </c>
    </row>
    <row r="160" spans="1:5" ht="15" x14ac:dyDescent="0.2">
      <c r="A160" s="98">
        <f t="shared" si="2"/>
        <v>154</v>
      </c>
      <c r="B160" s="105" t="s">
        <v>296</v>
      </c>
      <c r="C160" s="107" t="s">
        <v>300</v>
      </c>
      <c r="D160" s="105" t="s">
        <v>67</v>
      </c>
      <c r="E160" s="106">
        <v>2810</v>
      </c>
    </row>
    <row r="161" spans="1:5" ht="15" x14ac:dyDescent="0.2">
      <c r="A161" s="98">
        <f t="shared" si="2"/>
        <v>155</v>
      </c>
      <c r="B161" s="105" t="s">
        <v>296</v>
      </c>
      <c r="C161" s="107" t="s">
        <v>301</v>
      </c>
      <c r="D161" s="105" t="s">
        <v>67</v>
      </c>
      <c r="E161" s="106">
        <v>4585</v>
      </c>
    </row>
    <row r="162" spans="1:5" ht="15" x14ac:dyDescent="0.2">
      <c r="A162" s="98">
        <f t="shared" si="2"/>
        <v>156</v>
      </c>
      <c r="B162" s="105" t="s">
        <v>296</v>
      </c>
      <c r="C162" s="107" t="s">
        <v>302</v>
      </c>
      <c r="D162" s="105" t="s">
        <v>67</v>
      </c>
      <c r="E162" s="106">
        <v>1490</v>
      </c>
    </row>
    <row r="163" spans="1:5" ht="15" x14ac:dyDescent="0.2">
      <c r="A163" s="98">
        <f t="shared" si="2"/>
        <v>157</v>
      </c>
      <c r="B163" s="105" t="s">
        <v>294</v>
      </c>
      <c r="C163" s="107" t="s">
        <v>303</v>
      </c>
      <c r="D163" s="105" t="s">
        <v>67</v>
      </c>
      <c r="E163" s="106">
        <v>705</v>
      </c>
    </row>
    <row r="164" spans="1:5" ht="15" x14ac:dyDescent="0.2">
      <c r="A164" s="98">
        <f t="shared" si="2"/>
        <v>158</v>
      </c>
      <c r="B164" s="105" t="s">
        <v>304</v>
      </c>
      <c r="C164" s="107" t="s">
        <v>305</v>
      </c>
      <c r="D164" s="105" t="s">
        <v>120</v>
      </c>
      <c r="E164" s="106">
        <v>4</v>
      </c>
    </row>
    <row r="165" spans="1:5" ht="15" x14ac:dyDescent="0.2">
      <c r="A165" s="98">
        <f t="shared" si="2"/>
        <v>159</v>
      </c>
      <c r="B165" s="105" t="s">
        <v>306</v>
      </c>
      <c r="C165" s="107" t="s">
        <v>307</v>
      </c>
      <c r="D165" s="105" t="s">
        <v>120</v>
      </c>
      <c r="E165" s="106">
        <v>28</v>
      </c>
    </row>
    <row r="166" spans="1:5" ht="15" x14ac:dyDescent="0.2">
      <c r="A166" s="98">
        <f t="shared" si="2"/>
        <v>160</v>
      </c>
      <c r="B166" s="105" t="s">
        <v>306</v>
      </c>
      <c r="C166" s="107" t="s">
        <v>308</v>
      </c>
      <c r="D166" s="105" t="s">
        <v>120</v>
      </c>
      <c r="E166" s="106">
        <v>4</v>
      </c>
    </row>
    <row r="167" spans="1:5" ht="15" x14ac:dyDescent="0.2">
      <c r="A167" s="98">
        <f t="shared" si="2"/>
        <v>161</v>
      </c>
      <c r="B167" s="105" t="s">
        <v>306</v>
      </c>
      <c r="C167" s="107" t="s">
        <v>309</v>
      </c>
      <c r="D167" s="105" t="s">
        <v>120</v>
      </c>
      <c r="E167" s="106">
        <v>3</v>
      </c>
    </row>
    <row r="168" spans="1:5" ht="15" x14ac:dyDescent="0.2">
      <c r="A168" s="98">
        <f t="shared" si="2"/>
        <v>162</v>
      </c>
      <c r="B168" s="105" t="s">
        <v>310</v>
      </c>
      <c r="C168" s="107" t="s">
        <v>311</v>
      </c>
      <c r="D168" s="105" t="s">
        <v>120</v>
      </c>
      <c r="E168" s="106">
        <v>20</v>
      </c>
    </row>
    <row r="169" spans="1:5" ht="15" x14ac:dyDescent="0.2">
      <c r="A169" s="98">
        <f t="shared" si="2"/>
        <v>163</v>
      </c>
      <c r="B169" s="105" t="s">
        <v>310</v>
      </c>
      <c r="C169" s="107" t="s">
        <v>312</v>
      </c>
      <c r="D169" s="105" t="s">
        <v>120</v>
      </c>
      <c r="E169" s="106">
        <v>2</v>
      </c>
    </row>
    <row r="170" spans="1:5" ht="15" x14ac:dyDescent="0.2">
      <c r="A170" s="98">
        <f t="shared" si="2"/>
        <v>164</v>
      </c>
      <c r="B170" s="105" t="s">
        <v>310</v>
      </c>
      <c r="C170" s="107" t="s">
        <v>313</v>
      </c>
      <c r="D170" s="105" t="s">
        <v>120</v>
      </c>
      <c r="E170" s="106">
        <v>8</v>
      </c>
    </row>
    <row r="171" spans="1:5" ht="15" x14ac:dyDescent="0.2">
      <c r="A171" s="98">
        <f t="shared" si="2"/>
        <v>165</v>
      </c>
      <c r="B171" s="105" t="s">
        <v>310</v>
      </c>
      <c r="C171" s="107" t="s">
        <v>314</v>
      </c>
      <c r="D171" s="105" t="s">
        <v>120</v>
      </c>
      <c r="E171" s="106">
        <v>28</v>
      </c>
    </row>
    <row r="172" spans="1:5" ht="15" x14ac:dyDescent="0.2">
      <c r="A172" s="98">
        <f t="shared" si="2"/>
        <v>166</v>
      </c>
      <c r="B172" s="105" t="s">
        <v>315</v>
      </c>
      <c r="C172" s="107" t="s">
        <v>316</v>
      </c>
      <c r="D172" s="105" t="s">
        <v>120</v>
      </c>
      <c r="E172" s="106">
        <v>9</v>
      </c>
    </row>
    <row r="173" spans="1:5" ht="15" x14ac:dyDescent="0.2">
      <c r="A173" s="98">
        <f t="shared" si="2"/>
        <v>167</v>
      </c>
      <c r="B173" s="105" t="s">
        <v>317</v>
      </c>
      <c r="C173" s="107" t="s">
        <v>318</v>
      </c>
      <c r="D173" s="105" t="s">
        <v>120</v>
      </c>
      <c r="E173" s="106">
        <v>4</v>
      </c>
    </row>
    <row r="174" spans="1:5" ht="15" x14ac:dyDescent="0.2">
      <c r="A174" s="98">
        <f t="shared" si="2"/>
        <v>168</v>
      </c>
      <c r="B174" s="105" t="s">
        <v>317</v>
      </c>
      <c r="C174" s="107" t="s">
        <v>319</v>
      </c>
      <c r="D174" s="105" t="s">
        <v>120</v>
      </c>
      <c r="E174" s="106">
        <v>2</v>
      </c>
    </row>
    <row r="175" spans="1:5" ht="15" x14ac:dyDescent="0.2">
      <c r="A175" s="98">
        <f t="shared" si="2"/>
        <v>169</v>
      </c>
      <c r="B175" s="105" t="s">
        <v>317</v>
      </c>
      <c r="C175" s="107" t="s">
        <v>320</v>
      </c>
      <c r="D175" s="105" t="s">
        <v>120</v>
      </c>
      <c r="E175" s="106">
        <v>1</v>
      </c>
    </row>
    <row r="176" spans="1:5" ht="15" x14ac:dyDescent="0.2">
      <c r="A176" s="98">
        <f t="shared" si="2"/>
        <v>170</v>
      </c>
      <c r="B176" s="99" t="s">
        <v>317</v>
      </c>
      <c r="C176" s="107" t="s">
        <v>321</v>
      </c>
      <c r="D176" s="105" t="s">
        <v>120</v>
      </c>
      <c r="E176" s="106">
        <v>23</v>
      </c>
    </row>
    <row r="177" spans="1:5" ht="15" x14ac:dyDescent="0.2">
      <c r="A177" s="98">
        <f t="shared" si="2"/>
        <v>171</v>
      </c>
      <c r="B177" s="105" t="s">
        <v>322</v>
      </c>
      <c r="C177" s="107" t="s">
        <v>323</v>
      </c>
      <c r="D177" s="105" t="s">
        <v>120</v>
      </c>
      <c r="E177" s="106">
        <v>1</v>
      </c>
    </row>
    <row r="178" spans="1:5" ht="15" x14ac:dyDescent="0.2">
      <c r="A178" s="98">
        <f t="shared" si="2"/>
        <v>172</v>
      </c>
      <c r="B178" s="105" t="s">
        <v>322</v>
      </c>
      <c r="C178" s="107" t="s">
        <v>324</v>
      </c>
      <c r="D178" s="105" t="s">
        <v>120</v>
      </c>
      <c r="E178" s="106">
        <v>1</v>
      </c>
    </row>
    <row r="179" spans="1:5" ht="15" x14ac:dyDescent="0.2">
      <c r="A179" s="98">
        <f t="shared" si="2"/>
        <v>173</v>
      </c>
      <c r="B179" s="99" t="s">
        <v>322</v>
      </c>
      <c r="C179" s="107" t="s">
        <v>325</v>
      </c>
      <c r="D179" s="105" t="s">
        <v>120</v>
      </c>
      <c r="E179" s="106">
        <v>1</v>
      </c>
    </row>
    <row r="180" spans="1:5" ht="15" x14ac:dyDescent="0.2">
      <c r="A180" s="98">
        <f t="shared" si="2"/>
        <v>174</v>
      </c>
      <c r="B180" s="105" t="s">
        <v>322</v>
      </c>
      <c r="C180" s="107" t="s">
        <v>326</v>
      </c>
      <c r="D180" s="105" t="s">
        <v>120</v>
      </c>
      <c r="E180" s="106">
        <v>1</v>
      </c>
    </row>
    <row r="181" spans="1:5" ht="15" x14ac:dyDescent="0.2">
      <c r="A181" s="98">
        <f t="shared" si="2"/>
        <v>175</v>
      </c>
      <c r="B181" s="105" t="s">
        <v>327</v>
      </c>
      <c r="C181" s="107" t="s">
        <v>328</v>
      </c>
      <c r="D181" s="105" t="s">
        <v>120</v>
      </c>
      <c r="E181" s="106">
        <v>3</v>
      </c>
    </row>
    <row r="182" spans="1:5" ht="15" x14ac:dyDescent="0.2">
      <c r="A182" s="98">
        <f t="shared" si="2"/>
        <v>176</v>
      </c>
      <c r="B182" s="105" t="s">
        <v>329</v>
      </c>
      <c r="C182" s="107" t="s">
        <v>330</v>
      </c>
      <c r="D182" s="105" t="s">
        <v>120</v>
      </c>
      <c r="E182" s="106">
        <v>8</v>
      </c>
    </row>
    <row r="183" spans="1:5" ht="15" x14ac:dyDescent="0.2">
      <c r="A183" s="98">
        <f t="shared" si="2"/>
        <v>177</v>
      </c>
      <c r="B183" s="105" t="s">
        <v>331</v>
      </c>
      <c r="C183" s="107" t="s">
        <v>332</v>
      </c>
      <c r="D183" s="105" t="s">
        <v>120</v>
      </c>
      <c r="E183" s="106">
        <v>3</v>
      </c>
    </row>
    <row r="184" spans="1:5" ht="15" x14ac:dyDescent="0.2">
      <c r="A184" s="98">
        <f t="shared" si="2"/>
        <v>178</v>
      </c>
      <c r="B184" s="105" t="s">
        <v>333</v>
      </c>
      <c r="C184" s="107" t="s">
        <v>334</v>
      </c>
      <c r="D184" s="105" t="s">
        <v>120</v>
      </c>
      <c r="E184" s="106">
        <v>2</v>
      </c>
    </row>
    <row r="185" spans="1:5" ht="15" x14ac:dyDescent="0.2">
      <c r="A185" s="98">
        <f t="shared" si="2"/>
        <v>179</v>
      </c>
      <c r="B185" s="105" t="s">
        <v>335</v>
      </c>
      <c r="C185" s="107" t="s">
        <v>336</v>
      </c>
      <c r="D185" s="105" t="s">
        <v>120</v>
      </c>
      <c r="E185" s="106">
        <v>3</v>
      </c>
    </row>
    <row r="186" spans="1:5" ht="15" x14ac:dyDescent="0.2">
      <c r="A186" s="98">
        <f t="shared" si="2"/>
        <v>180</v>
      </c>
      <c r="B186" s="105" t="s">
        <v>337</v>
      </c>
      <c r="C186" s="107" t="s">
        <v>338</v>
      </c>
      <c r="D186" s="105" t="s">
        <v>339</v>
      </c>
      <c r="E186" s="106">
        <v>1</v>
      </c>
    </row>
    <row r="187" spans="1:5" ht="15" x14ac:dyDescent="0.2">
      <c r="A187" s="98">
        <f t="shared" si="2"/>
        <v>181</v>
      </c>
      <c r="B187" s="105" t="s">
        <v>337</v>
      </c>
      <c r="C187" s="107" t="s">
        <v>340</v>
      </c>
      <c r="D187" s="105" t="s">
        <v>120</v>
      </c>
      <c r="E187" s="106">
        <v>1</v>
      </c>
    </row>
    <row r="188" spans="1:5" ht="15" x14ac:dyDescent="0.2">
      <c r="A188" s="98">
        <f t="shared" si="2"/>
        <v>182</v>
      </c>
      <c r="B188" s="105" t="s">
        <v>109</v>
      </c>
      <c r="C188" s="107" t="s">
        <v>341</v>
      </c>
      <c r="D188" s="105" t="s">
        <v>195</v>
      </c>
      <c r="E188" s="106">
        <v>1</v>
      </c>
    </row>
    <row r="189" spans="1:5" ht="15" x14ac:dyDescent="0.2">
      <c r="A189" s="111">
        <f>A188+1</f>
        <v>183</v>
      </c>
      <c r="B189" s="105" t="s">
        <v>364</v>
      </c>
      <c r="C189" s="107" t="s">
        <v>365</v>
      </c>
      <c r="D189" s="105" t="s">
        <v>120</v>
      </c>
      <c r="E189" s="106">
        <v>1</v>
      </c>
    </row>
    <row r="190" spans="1:5" ht="15.75" thickBot="1" x14ac:dyDescent="0.25">
      <c r="A190" s="112">
        <f>A189+1</f>
        <v>184</v>
      </c>
      <c r="B190" s="108" t="s">
        <v>366</v>
      </c>
      <c r="C190" s="109" t="s">
        <v>367</v>
      </c>
      <c r="D190" s="108" t="s">
        <v>120</v>
      </c>
      <c r="E190" s="110">
        <v>1</v>
      </c>
    </row>
  </sheetData>
  <mergeCells count="5">
    <mergeCell ref="A1:E1"/>
    <mergeCell ref="A2:E2"/>
    <mergeCell ref="A3:E3"/>
    <mergeCell ref="A5:E5"/>
    <mergeCell ref="A4:E4"/>
  </mergeCells>
  <phoneticPr fontId="0" type="noConversion"/>
  <pageMargins left="0.75" right="0.75" top="1" bottom="1" header="0.5" footer="0.5"/>
  <pageSetup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 </vt:lpstr>
      <vt:lpstr>PROPOSAL</vt:lpstr>
      <vt:lpstr>BID FORM</vt:lpstr>
      <vt:lpstr>SIGNATURE PAGE</vt:lpstr>
      <vt:lpstr>FOR CONTRACTOR USE</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Sears, Michael</cp:lastModifiedBy>
  <cp:lastPrinted>2025-09-26T15:32:46Z</cp:lastPrinted>
  <dcterms:created xsi:type="dcterms:W3CDTF">2007-03-28T15:47:11Z</dcterms:created>
  <dcterms:modified xsi:type="dcterms:W3CDTF">2025-09-26T16:06:16Z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2025-09-26T16:05:49Z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4fd23aa1-ca6e-476f-9407-d003a52accec</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ies>
</file>